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420" tabRatio="599" activeTab="0"/>
  </bookViews>
  <sheets>
    <sheet name="функц.стр-ра Паустово" sheetId="1" r:id="rId1"/>
  </sheets>
  <definedNames>
    <definedName name="_xlnm.Print_Titles" localSheetId="0">'функц.стр-ра Паустово'!$10:$12</definedName>
  </definedNames>
  <calcPr fullCalcOnLoad="1"/>
</workbook>
</file>

<file path=xl/sharedStrings.xml><?xml version="1.0" encoding="utf-8"?>
<sst xmlns="http://schemas.openxmlformats.org/spreadsheetml/2006/main" count="757" uniqueCount="207">
  <si>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</si>
  <si>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</si>
  <si>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</si>
  <si>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наименование</t>
  </si>
  <si>
    <t>0104</t>
  </si>
  <si>
    <t>000</t>
  </si>
  <si>
    <t>0707</t>
  </si>
  <si>
    <t>1001</t>
  </si>
  <si>
    <t>0500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</si>
  <si>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</si>
  <si>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</si>
  <si>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</si>
  <si>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</si>
  <si>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Благоустройство</t>
  </si>
  <si>
    <t>Мобилизационная и вневойсковая подготовка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</si>
  <si>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</si>
  <si>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</si>
  <si>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</si>
  <si>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</si>
  <si>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</si>
  <si>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</si>
  <si>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</si>
  <si>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Всего расходов по бюджету</t>
  </si>
  <si>
    <t>0000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</si>
  <si>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</si>
  <si>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Пенсионное обеспечение</t>
  </si>
  <si>
    <t>Раздел, подраздел</t>
  </si>
  <si>
    <t xml:space="preserve">к решению Совета народных депутатов муниципального образования Паустовское Вязниковского района 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</si>
  <si>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</si>
  <si>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</si>
  <si>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Культура, кинематография</t>
  </si>
  <si>
    <t>Культура</t>
  </si>
  <si>
    <t>0800</t>
  </si>
  <si>
    <t>0801</t>
  </si>
  <si>
    <t>Физическая культура и спорт</t>
  </si>
  <si>
    <t>1100</t>
  </si>
  <si>
    <t xml:space="preserve">Физическая культура   </t>
  </si>
  <si>
    <t>1101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</si>
  <si>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</si>
  <si>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Иные межбюджетные трансферты </t>
  </si>
  <si>
    <t>0804</t>
  </si>
  <si>
    <t>Резервные фонды</t>
  </si>
  <si>
    <t>Резервный фонд администрации</t>
  </si>
  <si>
    <t xml:space="preserve">Другие общегосударственные вопросы </t>
  </si>
  <si>
    <t>0111</t>
  </si>
  <si>
    <t>100</t>
  </si>
  <si>
    <t>0113</t>
  </si>
  <si>
    <t xml:space="preserve">Другие вопросы в области культуры и кинематографии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</si>
  <si>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</si>
  <si>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</si>
  <si>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</si>
  <si>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</si>
  <si>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</si>
  <si>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Резерв финансовых средств на ликвидацию чрезвычайных ситуаций в муниципальном образовании Паустовское Вязниковского района Владимирской области</t>
  </si>
  <si>
    <t>Центральный аппарат  муниципального образования Паустовское</t>
  </si>
  <si>
    <t>Социальное обеспечение и иные выплаты населению</t>
  </si>
  <si>
    <t>Иные межбюджетные ассигнования</t>
  </si>
  <si>
    <t>120</t>
  </si>
  <si>
    <t>240</t>
  </si>
  <si>
    <t>850</t>
  </si>
  <si>
    <t>540</t>
  </si>
  <si>
    <t>360</t>
  </si>
  <si>
    <t>в том числе: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</si>
  <si>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</si>
  <si>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</si>
  <si>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</si>
  <si>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</si>
  <si>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</si>
  <si>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</si>
  <si>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</si>
  <si>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Межбюджетные трансферты </t>
  </si>
  <si>
    <t>500</t>
  </si>
  <si>
    <t>300</t>
  </si>
  <si>
    <t>Иные выплаты населению</t>
  </si>
  <si>
    <t>Национальная экономика</t>
  </si>
  <si>
    <t xml:space="preserve">Дорожное хозяйство (дорожные фонды) </t>
  </si>
  <si>
    <t>0400</t>
  </si>
  <si>
    <t>0409</t>
  </si>
  <si>
    <t>Жилищное хозяйство</t>
  </si>
  <si>
    <t>0501</t>
  </si>
  <si>
    <t>244</t>
  </si>
  <si>
    <t>Связь и информатика</t>
  </si>
  <si>
    <t>0410</t>
  </si>
  <si>
    <t>Другие вопросы в области национальной экономики</t>
  </si>
  <si>
    <t>0412</t>
  </si>
  <si>
    <t>0000000000</t>
  </si>
  <si>
    <t>9990000000</t>
  </si>
  <si>
    <t>9990051180</t>
  </si>
  <si>
    <t>Глава местной администрации муниципального образования</t>
  </si>
  <si>
    <t>Охрана окружающей среды</t>
  </si>
  <si>
    <t>0600</t>
  </si>
  <si>
    <t>0605</t>
  </si>
  <si>
    <t>Расходы на мероприятия на повышение квалификации муниципальных служающих</t>
  </si>
  <si>
    <t>0100000000</t>
  </si>
  <si>
    <t>Расходы на содержание имущества, находящегося в собственности муниципального образования  и приобритение имущества в муниципальную собственность</t>
  </si>
  <si>
    <t>0100001000</t>
  </si>
  <si>
    <t>Расходы на обеспечение охраны жизни людей на вордных объектах</t>
  </si>
  <si>
    <t>0200002000</t>
  </si>
  <si>
    <t>Расходы на обеспечение пожарной безопастности в муниципальном образовании</t>
  </si>
  <si>
    <t>0300003000</t>
  </si>
  <si>
    <t>Расходы на содержание автомобильных дорог общего пользования местного значения в зимний и летний периоды</t>
  </si>
  <si>
    <t>0400004000</t>
  </si>
  <si>
    <t>0400000000</t>
  </si>
  <si>
    <t>Расходы на информатизационое обеспечение в муниципальном образовании</t>
  </si>
  <si>
    <t>1300013000</t>
  </si>
  <si>
    <t>1300000000</t>
  </si>
  <si>
    <t>1600000000</t>
  </si>
  <si>
    <t xml:space="preserve">Расходы на  реконструкцию,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</t>
  </si>
  <si>
    <t>0900009000</t>
  </si>
  <si>
    <t>0900000000</t>
  </si>
  <si>
    <t>1500000000</t>
  </si>
  <si>
    <t>Расходы на сохранение и реконструкцию военно-мемориальных объектов</t>
  </si>
  <si>
    <t>1800000000</t>
  </si>
  <si>
    <t>Расходы на организацию общественных работ в муниципальном образовании</t>
  </si>
  <si>
    <t>0800008000</t>
  </si>
  <si>
    <t>0800000000</t>
  </si>
  <si>
    <t>99900Г1100</t>
  </si>
  <si>
    <t>99900А1100</t>
  </si>
  <si>
    <t>99900А1900</t>
  </si>
  <si>
    <t>99900T3000</t>
  </si>
  <si>
    <t>99900Р2000</t>
  </si>
  <si>
    <t>99900С5000</t>
  </si>
  <si>
    <t>99900Т3000</t>
  </si>
  <si>
    <t>Общеэкономические вопросы</t>
  </si>
  <si>
    <t>0401</t>
  </si>
  <si>
    <t>0200000000</t>
  </si>
  <si>
    <t>030000000</t>
  </si>
  <si>
    <t>0700000000</t>
  </si>
  <si>
    <t>0700007000</t>
  </si>
  <si>
    <t>15000Б2000</t>
  </si>
  <si>
    <t>150000Б3000</t>
  </si>
  <si>
    <t>150000Б4000</t>
  </si>
  <si>
    <t>150000Б5000</t>
  </si>
  <si>
    <t>1600015000</t>
  </si>
  <si>
    <t>0100004100</t>
  </si>
  <si>
    <t>870</t>
  </si>
  <si>
    <t>Расходы на  реализацию мероприятий по предотвращению распространения борщевика Сосоновского за счет субсидии из областного бюджета</t>
  </si>
  <si>
    <t>18000S1670</t>
  </si>
  <si>
    <t xml:space="preserve">Расходы на организацию проведения диспансеризации муниципальных служающих </t>
  </si>
  <si>
    <t>Расходы на пенсию за выслугу лет муниципальным служающим и лицам, замещающим муниципальные должности</t>
  </si>
  <si>
    <t>Софинансирование расходов на предотвращение и борьбу с борщевиком Сосоновского на территории муниципального образования из местного бюджета</t>
  </si>
  <si>
    <t>0100018000</t>
  </si>
  <si>
    <t xml:space="preserve">Молодежная политика </t>
  </si>
  <si>
    <t>0310</t>
  </si>
  <si>
    <t>Социальная политика</t>
  </si>
  <si>
    <t>1000</t>
  </si>
  <si>
    <t>Другие вопросы в области охраны окружающей среды</t>
  </si>
  <si>
    <t>Всего расходов на 2024 год в тыс.руб.</t>
  </si>
  <si>
    <t>2200000000</t>
  </si>
  <si>
    <t>Приложение № 3</t>
  </si>
  <si>
    <t>Муниципальная программа "Развитие муниципальной службы в муниципальном образовании Паустовское Вязниковского района Владимирской области"</t>
  </si>
  <si>
    <t xml:space="preserve"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собственность" </t>
  </si>
  <si>
    <t>Муниципальная программа "Обеспечение охраны жизни людей на водных объектах муниципального образования Паустовское  Вязниковского района Владимирской области"</t>
  </si>
  <si>
    <t>Муниципальная программа "Пожарная безопасность муниципального образования Паустовское  Вязниковского района Владимирской области"</t>
  </si>
  <si>
    <t>Муниципальная программа "Об организации общественных работ в муниципальном образовании Паустовское Вязниковского района Владимирской области"</t>
  </si>
  <si>
    <t>Муниципальная программа "Информатизация муниципального образования Паустовское  Вязниковского района Владимирской области"</t>
  </si>
  <si>
    <t>Муниципальная программа "Создание системы кадастра недвижимости на территории муниципального образования Паустовское  Вязниковского района Владимирской области"</t>
  </si>
  <si>
    <t>Муниципальная 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Паустовское  Вязниковского района Владимирской области"</t>
  </si>
  <si>
    <t>Муниципальная программа "Благоустройство территории муниципального образования Паустовское  Вязниковского района Владимирской области"</t>
  </si>
  <si>
    <t>Муниципальная программа "Сохранение и реконструкция военно-мемориальных объектов в муниципальном образовании Паустовское Вязниковского района Владимирской области"</t>
  </si>
  <si>
    <t>Муниципальная программа "Предотвращение распространения борщевика Сосновского на территории муниципального образования Паустовское  Вязниковского района Владимирской области"</t>
  </si>
  <si>
    <t>Муниципальная программа "Развитие муниципальной службы в муниципальном образовании Паустовское  Вязниковского района Владимирской области"</t>
  </si>
  <si>
    <t>Муниципальная программа "Содержание автомобильных дорог общего пользования местного значения в муниципальном образовании Паустовское"</t>
  </si>
  <si>
    <t>Расходы на мероприятия по пожарной безопасности по переданным полномочиям</t>
  </si>
  <si>
    <t>040000400П</t>
  </si>
  <si>
    <t xml:space="preserve">расходы на подготовку проектов межевания земельных участков и проведение кадастровых работ за счет субсидии из федерального бюджета </t>
  </si>
  <si>
    <t>расходы на подготовку проектов межевания земельных участков и проведение кадастровых работ за счет субсидии из областного бюджета</t>
  </si>
  <si>
    <t xml:space="preserve">софинансирование расходов на подготовку проектов межевания земельных участков и проведение кадастровых работ </t>
  </si>
  <si>
    <t>22000L5990</t>
  </si>
  <si>
    <t>Всего расходов на 2025 год в тыс.руб.</t>
  </si>
  <si>
    <t>99900А0000</t>
  </si>
  <si>
    <t>Социальное обеспечение населения</t>
  </si>
  <si>
    <t>1003</t>
  </si>
  <si>
    <t>Расходы на оказание дополнительной меры социальной поддержки граждан в целях соблюдения утвержденных предельных (максимальных) индексов изменения размера вносимой гражданами платы за коммунальные услуги</t>
  </si>
  <si>
    <t>99900П6000</t>
  </si>
  <si>
    <t>Социальные выплаты гражданам, кроме публичных нормативных социальных выплат</t>
  </si>
  <si>
    <t>320</t>
  </si>
  <si>
    <t>Расходы на компенсацию связанных с осуществлением полномочий старосты в муниципальном образовании</t>
  </si>
  <si>
    <t>99900К7000</t>
  </si>
  <si>
    <t>2000000000</t>
  </si>
  <si>
    <t>Софинансирование на энергосбережение и повышение энергетической эффективности в муниципальном образовании за счет местного бюджета</t>
  </si>
  <si>
    <t>Расходы на энергосбережение и повышение энергетической эффективности в муниципальном образовании за счет субсидии из областного бюджета</t>
  </si>
  <si>
    <t>Муниципальная программа "Энергосбережение и повышение энергетической эффективности в муниципальном образовании Паустовское Вязниковского района Владимирской области"</t>
  </si>
  <si>
    <t>20000S0130</t>
  </si>
  <si>
    <t>2000070130</t>
  </si>
  <si>
    <t>0502</t>
  </si>
  <si>
    <t>Коммунальное хозяйство</t>
  </si>
  <si>
    <t>Защита населения и территории от  чрезвычайных ситуаций природного и техногенного характера, пожарная безопасность</t>
  </si>
  <si>
    <t>Распределение ассигнований из бюджета  муниципального образования Паустовское                                                                        Вязниковского района на 2024 год и на плановый период 2025 и 2026 годов                                                                                     по разделам и подразделам, целевым статьям  (муниципальных программ и непрограмным                            направлениям деятельности групп и подгрупп) видам расходов  классификации расходов</t>
  </si>
  <si>
    <t>Всего расходов на 2026 год в тыс.руб.</t>
  </si>
  <si>
    <t>Расходы на обеспечение  безопасного проживания граждан в жилых помещениях маневренного фонда за счет субсидии из областного бюджета</t>
  </si>
  <si>
    <t>1300072420</t>
  </si>
  <si>
    <t>13000S2420</t>
  </si>
  <si>
    <t>Муниципальная программа "Комплексное развитие сельских территорий муниципального образования Паустовское Вязниковского района"</t>
  </si>
  <si>
    <t>Софинансирование на комплексное развитие сельских территорий за счет местного бюджета</t>
  </si>
  <si>
    <t>2400000000</t>
  </si>
  <si>
    <t>Расходы на комплексное развитие сельских территорий за счет субсидии из областного бюджета</t>
  </si>
  <si>
    <t>Софинансирование на обеспечение безопасного проживания граждан в жилых помещениях маневренного фонда за счет средств из местного бюджета</t>
  </si>
  <si>
    <t>Расходы на выполнение мероприятий по благоустройству дворовых и прилегающих территорий за счет субсидии из областного бюджета</t>
  </si>
  <si>
    <t>1500072620</t>
  </si>
  <si>
    <t>15000072620</t>
  </si>
  <si>
    <t>15000S2640</t>
  </si>
  <si>
    <t>Софинансирование на выполнение мероприятий по благоустройству дворовых и прилегающих территорий за счет местного бюджета</t>
  </si>
  <si>
    <t>24000L5764</t>
  </si>
  <si>
    <r>
      <t xml:space="preserve"> </t>
    </r>
    <r>
      <rPr>
        <sz val="7"/>
        <rFont val="Arial Cyr"/>
        <family val="0"/>
      </rPr>
      <t>от  29.02.2024  №173</t>
    </r>
  </si>
  <si>
    <t>Исполение судебных актов РФ и мировых соглашений по возмещению вреда. причиненного в результате незаконных действий (бездействий) органов государственной власти . органов местного самоуправления либо должностных лиц этих органов. а также в результате деятельности казенных учреждений</t>
  </si>
  <si>
    <t>830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</si>
</sst>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[$€-2]\ ###,000_);[Red]\([$€-2]\ ###,000\)"/>
    <numFmt numFmtId="183" formatCode="000000"/>
    <numFmt numFmtId="184" formatCode="#,##0.0"/>
  </numFmts>
  <fonts count="61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 Cyr"/>
      <family val="0"/>
    </font>
    <font>
      <i/>
      <sz val="9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181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7" fillId="0" borderId="12" xfId="0" applyFont="1" applyBorder="1" applyAlignment="1">
      <alignment horizontal="justify" vertical="center" wrapText="1"/>
    </xf>
    <xf numFmtId="49" fontId="17" fillId="0" borderId="12" xfId="0" applyNumberFormat="1" applyFont="1" applyBorder="1" applyAlignment="1">
      <alignment horizontal="center"/>
    </xf>
    <xf numFmtId="181" fontId="17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/>
    </xf>
    <xf numFmtId="181" fontId="1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7" fillId="0" borderId="10" xfId="0" applyNumberFormat="1" applyFont="1" applyBorder="1" applyAlignment="1">
      <alignment horizontal="center"/>
    </xf>
    <xf numFmtId="181" fontId="17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justify" vertical="center"/>
    </xf>
    <xf numFmtId="49" fontId="18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6" fillId="0" borderId="10" xfId="0" applyFont="1" applyBorder="1" applyAlignment="1">
      <alignment horizontal="justify" vertical="center"/>
    </xf>
    <xf numFmtId="0" fontId="17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justify" vertical="center"/>
    </xf>
    <xf numFmtId="0" fontId="6" fillId="0" borderId="10" xfId="0" applyNumberFormat="1" applyFont="1" applyBorder="1" applyAlignment="1">
      <alignment horizontal="justify" vertical="center" wrapText="1"/>
    </xf>
    <xf numFmtId="49" fontId="17" fillId="0" borderId="11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181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justify" vertical="center"/>
    </xf>
    <xf numFmtId="49" fontId="21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181" fontId="21" fillId="0" borderId="10" xfId="0" applyNumberFormat="1" applyFont="1" applyBorder="1" applyAlignment="1">
      <alignment horizontal="center"/>
    </xf>
    <xf numFmtId="16" fontId="20" fillId="0" borderId="10" xfId="0" applyNumberFormat="1" applyFont="1" applyBorder="1" applyAlignment="1">
      <alignment horizontal="justify" vertical="center"/>
    </xf>
    <xf numFmtId="16" fontId="1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horizontal="justify" wrapText="1"/>
    </xf>
    <xf numFmtId="181" fontId="5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justify" vertical="center"/>
    </xf>
    <xf numFmtId="49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 vertical="center"/>
    </xf>
    <xf numFmtId="49" fontId="23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justify" vertical="center" wrapText="1"/>
    </xf>
    <xf numFmtId="2" fontId="1" fillId="0" borderId="12" xfId="0" applyNumberFormat="1" applyFont="1" applyBorder="1" applyAlignment="1">
      <alignment horizontal="justify" vertical="center" wrapText="1"/>
    </xf>
    <xf numFmtId="49" fontId="1" fillId="0" borderId="10" xfId="53" applyNumberFormat="1" applyFont="1" applyBorder="1" applyAlignment="1">
      <alignment horizontal="center"/>
      <protection/>
    </xf>
    <xf numFmtId="181" fontId="9" fillId="0" borderId="10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justify" vertical="center" wrapText="1"/>
    </xf>
    <xf numFmtId="49" fontId="17" fillId="0" borderId="10" xfId="53" applyNumberFormat="1" applyFont="1" applyBorder="1" applyAlignment="1">
      <alignment horizontal="center"/>
      <protection/>
    </xf>
    <xf numFmtId="181" fontId="4" fillId="0" borderId="10" xfId="0" applyNumberFormat="1" applyFont="1" applyBorder="1" applyAlignment="1">
      <alignment horizontal="center"/>
    </xf>
    <xf numFmtId="49" fontId="5" fillId="0" borderId="10" xfId="53" applyNumberFormat="1" applyFont="1" applyBorder="1" applyAlignment="1">
      <alignment horizontal="center"/>
      <protection/>
    </xf>
    <xf numFmtId="181" fontId="1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49" fontId="17" fillId="0" borderId="11" xfId="0" applyNumberFormat="1" applyFont="1" applyBorder="1" applyAlignment="1">
      <alignment horizontal="justify" vertical="center" wrapText="1"/>
    </xf>
    <xf numFmtId="181" fontId="20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5" fillId="0" borderId="10" xfId="53" applyNumberFormat="1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/>
      <protection/>
    </xf>
    <xf numFmtId="181" fontId="16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49" fontId="6" fillId="0" borderId="11" xfId="0" applyNumberFormat="1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26" fillId="0" borderId="10" xfId="0" applyFont="1" applyBorder="1" applyAlignment="1">
      <alignment horizontal="justify" vertical="center"/>
    </xf>
    <xf numFmtId="49" fontId="26" fillId="0" borderId="10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181" fontId="25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justify" wrapText="1"/>
    </xf>
    <xf numFmtId="181" fontId="21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="110" zoomScaleNormal="110" zoomScalePageLayoutView="0" workbookViewId="0" topLeftCell="A193">
      <selection activeCell="G114" sqref="G114"/>
    </sheetView>
  </sheetViews>
  <sheetFormatPr defaultColWidth="9.00390625" defaultRowHeight="12.75"/>
  <cols>
    <col min="1" max="1" width="40.75390625" style="21" customWidth="1"/>
    <col min="2" max="2" width="8.00390625" style="0" customWidth="1"/>
    <col min="3" max="3" width="11.25390625" style="2" customWidth="1"/>
    <col min="4" max="4" width="7.125" style="2" customWidth="1"/>
    <col min="5" max="5" width="10.25390625" style="2" customWidth="1"/>
    <col min="6" max="6" width="9.125" style="2" customWidth="1"/>
    <col min="7" max="7" width="9.00390625" style="2" customWidth="1"/>
  </cols>
  <sheetData>
    <row r="1" spans="1:7" ht="12.75">
      <c r="A1" s="19"/>
      <c r="B1" s="4"/>
      <c r="C1" s="5"/>
      <c r="D1" s="134" t="s">
        <v>149</v>
      </c>
      <c r="E1" s="134"/>
      <c r="F1" s="134"/>
      <c r="G1" s="134"/>
    </row>
    <row r="2" spans="1:7" ht="15" customHeight="1">
      <c r="A2" s="19"/>
      <c r="B2" s="4"/>
      <c r="C2" s="5"/>
      <c r="D2" s="135" t="s">
        <v>27</v>
      </c>
      <c r="E2" s="135"/>
      <c r="F2" s="135"/>
      <c r="G2" s="135"/>
    </row>
    <row r="3" spans="1:7" ht="12.75">
      <c r="A3" s="19"/>
      <c r="B3" s="11"/>
      <c r="C3" s="9"/>
      <c r="D3" s="135"/>
      <c r="E3" s="135"/>
      <c r="F3" s="135"/>
      <c r="G3" s="135"/>
    </row>
    <row r="4" spans="1:7" ht="5.25" customHeight="1">
      <c r="A4" s="19"/>
      <c r="B4" s="4"/>
      <c r="C4" s="5"/>
      <c r="D4" s="135"/>
      <c r="E4" s="135"/>
      <c r="F4" s="135"/>
      <c r="G4" s="135"/>
    </row>
    <row r="5" spans="1:7" ht="12.75" customHeight="1" hidden="1">
      <c r="A5" s="19"/>
      <c r="B5" s="4"/>
      <c r="C5" s="5"/>
      <c r="D5" s="135"/>
      <c r="E5" s="135"/>
      <c r="F5" s="135"/>
      <c r="G5" s="135"/>
    </row>
    <row r="6" spans="1:7" ht="12.75">
      <c r="A6" s="19"/>
      <c r="B6" s="4"/>
      <c r="C6" s="5"/>
      <c r="D6" s="136" t="s">
        <v>204</v>
      </c>
      <c r="E6" s="136"/>
      <c r="F6" s="136"/>
      <c r="G6" s="136"/>
    </row>
    <row r="7" spans="1:7" ht="12.75">
      <c r="A7" s="19"/>
      <c r="B7" s="4"/>
      <c r="C7" s="5"/>
      <c r="D7" s="30"/>
      <c r="E7" s="30"/>
      <c r="F7" s="30"/>
      <c r="G7" s="30"/>
    </row>
    <row r="8" spans="1:7" ht="56.25" customHeight="1">
      <c r="A8" s="137" t="s">
        <v>188</v>
      </c>
      <c r="B8" s="137"/>
      <c r="C8" s="137"/>
      <c r="D8" s="137"/>
      <c r="E8" s="137"/>
      <c r="F8" s="137"/>
      <c r="G8" s="137"/>
    </row>
    <row r="9" spans="1:7" ht="12.75">
      <c r="A9" s="20"/>
      <c r="B9" s="15"/>
      <c r="C9" s="15"/>
      <c r="D9" s="15"/>
      <c r="E9" s="15"/>
      <c r="F9" s="15"/>
      <c r="G9" s="15"/>
    </row>
    <row r="10" spans="1:7" ht="12.75" customHeight="1">
      <c r="A10" s="138" t="s">
        <v>3</v>
      </c>
      <c r="B10" s="130" t="s">
        <v>26</v>
      </c>
      <c r="C10" s="130" t="s">
        <v>9</v>
      </c>
      <c r="D10" s="130" t="s">
        <v>10</v>
      </c>
      <c r="E10" s="131" t="s">
        <v>147</v>
      </c>
      <c r="F10" s="132" t="s">
        <v>169</v>
      </c>
      <c r="G10" s="132" t="s">
        <v>189</v>
      </c>
    </row>
    <row r="11" spans="1:7" ht="36.75" customHeight="1">
      <c r="A11" s="139"/>
      <c r="B11" s="130"/>
      <c r="C11" s="130"/>
      <c r="D11" s="130"/>
      <c r="E11" s="131"/>
      <c r="F11" s="133"/>
      <c r="G11" s="133"/>
    </row>
    <row r="12" spans="1:7" ht="12" customHeight="1">
      <c r="A12" s="12">
        <v>1</v>
      </c>
      <c r="B12" s="22">
        <v>2</v>
      </c>
      <c r="C12" s="13">
        <v>3</v>
      </c>
      <c r="D12" s="13">
        <v>4</v>
      </c>
      <c r="E12" s="14">
        <v>5</v>
      </c>
      <c r="F12" s="14"/>
      <c r="G12" s="14"/>
    </row>
    <row r="13" spans="1:7" ht="13.5" customHeight="1">
      <c r="A13" s="61" t="s">
        <v>11</v>
      </c>
      <c r="B13" s="62" t="s">
        <v>15</v>
      </c>
      <c r="C13" s="62" t="s">
        <v>85</v>
      </c>
      <c r="D13" s="62" t="s">
        <v>5</v>
      </c>
      <c r="E13" s="63">
        <f>E14+E34+E38+E44</f>
        <v>9704.500000000002</v>
      </c>
      <c r="F13" s="63">
        <f>F14+F34+F38+F44</f>
        <v>8339.900000000001</v>
      </c>
      <c r="G13" s="63">
        <f>G14+G34+G38+G44</f>
        <v>8753.300000000001</v>
      </c>
    </row>
    <row r="14" spans="1:7" ht="69.75" customHeight="1">
      <c r="A14" s="47" t="s">
        <v>0</v>
      </c>
      <c r="B14" s="44" t="s">
        <v>4</v>
      </c>
      <c r="C14" s="44" t="s">
        <v>85</v>
      </c>
      <c r="D14" s="44" t="s">
        <v>5</v>
      </c>
      <c r="E14" s="63">
        <f>E15+E18+E25</f>
        <v>8568.500000000002</v>
      </c>
      <c r="F14" s="63">
        <f>F15+F18+F25</f>
        <v>6464.200000000001</v>
      </c>
      <c r="G14" s="63">
        <f>G15+G18+G25</f>
        <v>6877.6</v>
      </c>
    </row>
    <row r="15" spans="1:7" s="3" customFormat="1" ht="21.75" customHeight="1">
      <c r="A15" s="81" t="s">
        <v>88</v>
      </c>
      <c r="B15" s="58" t="s">
        <v>4</v>
      </c>
      <c r="C15" s="32" t="s">
        <v>116</v>
      </c>
      <c r="D15" s="58" t="s">
        <v>5</v>
      </c>
      <c r="E15" s="18">
        <f>E17</f>
        <v>1120</v>
      </c>
      <c r="F15" s="18">
        <f>F17</f>
        <v>1120</v>
      </c>
      <c r="G15" s="18">
        <f>G17</f>
        <v>1120</v>
      </c>
    </row>
    <row r="16" spans="1:7" s="3" customFormat="1" ht="60.75" customHeight="1">
      <c r="A16" s="35" t="s">
        <v>48</v>
      </c>
      <c r="B16" s="6" t="s">
        <v>4</v>
      </c>
      <c r="C16" s="6" t="s">
        <v>116</v>
      </c>
      <c r="D16" s="6" t="s">
        <v>45</v>
      </c>
      <c r="E16" s="18">
        <f>E17</f>
        <v>1120</v>
      </c>
      <c r="F16" s="18">
        <f>F17</f>
        <v>1120</v>
      </c>
      <c r="G16" s="18">
        <f>G17</f>
        <v>1120</v>
      </c>
    </row>
    <row r="17" spans="1:7" s="3" customFormat="1" ht="27" customHeight="1">
      <c r="A17" s="36" t="s">
        <v>67</v>
      </c>
      <c r="B17" s="58" t="s">
        <v>4</v>
      </c>
      <c r="C17" s="32" t="s">
        <v>116</v>
      </c>
      <c r="D17" s="58" t="s">
        <v>57</v>
      </c>
      <c r="E17" s="18">
        <v>1120</v>
      </c>
      <c r="F17" s="18">
        <v>1120</v>
      </c>
      <c r="G17" s="18">
        <v>1120</v>
      </c>
    </row>
    <row r="18" spans="1:7" ht="25.5" customHeight="1">
      <c r="A18" s="35" t="s">
        <v>54</v>
      </c>
      <c r="B18" s="6" t="s">
        <v>4</v>
      </c>
      <c r="C18" s="6" t="s">
        <v>170</v>
      </c>
      <c r="D18" s="6" t="s">
        <v>5</v>
      </c>
      <c r="E18" s="18">
        <f>E19+E21+E23</f>
        <v>7436.800000000001</v>
      </c>
      <c r="F18" s="18">
        <f>F19+F21+F23</f>
        <v>5302.300000000001</v>
      </c>
      <c r="G18" s="18">
        <f>G19+G21+G23</f>
        <v>5715.700000000001</v>
      </c>
    </row>
    <row r="19" spans="1:7" ht="60" customHeight="1">
      <c r="A19" s="35" t="s">
        <v>48</v>
      </c>
      <c r="B19" s="6" t="s">
        <v>4</v>
      </c>
      <c r="C19" s="6" t="s">
        <v>117</v>
      </c>
      <c r="D19" s="6" t="s">
        <v>45</v>
      </c>
      <c r="E19" s="18">
        <f>E20</f>
        <v>7434.6</v>
      </c>
      <c r="F19" s="18">
        <f>F20</f>
        <v>5300.1</v>
      </c>
      <c r="G19" s="18">
        <f>G20</f>
        <v>5713.5</v>
      </c>
    </row>
    <row r="20" spans="1:7" ht="24" customHeight="1">
      <c r="A20" s="81" t="s">
        <v>67</v>
      </c>
      <c r="B20" s="58" t="s">
        <v>4</v>
      </c>
      <c r="C20" s="32" t="s">
        <v>117</v>
      </c>
      <c r="D20" s="58" t="s">
        <v>57</v>
      </c>
      <c r="E20" s="18">
        <v>7434.6</v>
      </c>
      <c r="F20" s="18">
        <v>5300.1</v>
      </c>
      <c r="G20" s="18">
        <v>5713.5</v>
      </c>
    </row>
    <row r="21" spans="1:7" ht="24" customHeight="1">
      <c r="A21" s="81" t="s">
        <v>49</v>
      </c>
      <c r="B21" s="58" t="s">
        <v>4</v>
      </c>
      <c r="C21" s="32" t="s">
        <v>118</v>
      </c>
      <c r="D21" s="58" t="s">
        <v>50</v>
      </c>
      <c r="E21" s="18">
        <f>E22</f>
        <v>2.1</v>
      </c>
      <c r="F21" s="18">
        <f>F22</f>
        <v>2.1</v>
      </c>
      <c r="G21" s="18">
        <f>G22</f>
        <v>2.1</v>
      </c>
    </row>
    <row r="22" spans="1:7" ht="33.75" customHeight="1">
      <c r="A22" s="81" t="s">
        <v>68</v>
      </c>
      <c r="B22" s="58" t="s">
        <v>4</v>
      </c>
      <c r="C22" s="32" t="s">
        <v>118</v>
      </c>
      <c r="D22" s="58" t="s">
        <v>58</v>
      </c>
      <c r="E22" s="18">
        <v>2.1</v>
      </c>
      <c r="F22" s="18">
        <v>2.1</v>
      </c>
      <c r="G22" s="18">
        <v>2.1</v>
      </c>
    </row>
    <row r="23" spans="1:7" ht="23.25" customHeight="1">
      <c r="A23" s="81" t="s">
        <v>56</v>
      </c>
      <c r="B23" s="58" t="s">
        <v>4</v>
      </c>
      <c r="C23" s="32" t="s">
        <v>118</v>
      </c>
      <c r="D23" s="58" t="s">
        <v>52</v>
      </c>
      <c r="E23" s="18">
        <f>E24</f>
        <v>0.1</v>
      </c>
      <c r="F23" s="18">
        <f>F24</f>
        <v>0.1</v>
      </c>
      <c r="G23" s="18">
        <f>G24</f>
        <v>0.1</v>
      </c>
    </row>
    <row r="24" spans="1:7" ht="18" customHeight="1">
      <c r="A24" s="81" t="s">
        <v>69</v>
      </c>
      <c r="B24" s="58" t="s">
        <v>4</v>
      </c>
      <c r="C24" s="32" t="s">
        <v>118</v>
      </c>
      <c r="D24" s="58" t="s">
        <v>59</v>
      </c>
      <c r="E24" s="18">
        <v>0.1</v>
      </c>
      <c r="F24" s="18">
        <v>0.1</v>
      </c>
      <c r="G24" s="18">
        <v>0.1</v>
      </c>
    </row>
    <row r="25" spans="1:7" ht="48.75" customHeight="1">
      <c r="A25" s="52" t="s">
        <v>150</v>
      </c>
      <c r="B25" s="53" t="s">
        <v>4</v>
      </c>
      <c r="C25" s="53" t="s">
        <v>93</v>
      </c>
      <c r="D25" s="53" t="s">
        <v>5</v>
      </c>
      <c r="E25" s="56">
        <f>E26+E31</f>
        <v>11.7</v>
      </c>
      <c r="F25" s="56">
        <f>F26+F31</f>
        <v>41.900000000000006</v>
      </c>
      <c r="G25" s="56">
        <f>G26+G31</f>
        <v>41.900000000000006</v>
      </c>
    </row>
    <row r="26" spans="1:7" ht="30" customHeight="1">
      <c r="A26" s="36" t="s">
        <v>92</v>
      </c>
      <c r="B26" s="32" t="s">
        <v>4</v>
      </c>
      <c r="C26" s="32" t="s">
        <v>95</v>
      </c>
      <c r="D26" s="32" t="s">
        <v>5</v>
      </c>
      <c r="E26" s="18">
        <f>E28+E29</f>
        <v>11.7</v>
      </c>
      <c r="F26" s="18">
        <f>F28+F29</f>
        <v>41.900000000000006</v>
      </c>
      <c r="G26" s="18">
        <f>G28+G29</f>
        <v>41.900000000000006</v>
      </c>
    </row>
    <row r="27" spans="1:7" ht="27.75" customHeight="1">
      <c r="A27" s="35" t="s">
        <v>49</v>
      </c>
      <c r="B27" s="6" t="s">
        <v>4</v>
      </c>
      <c r="C27" s="6" t="s">
        <v>95</v>
      </c>
      <c r="D27" s="6" t="s">
        <v>50</v>
      </c>
      <c r="E27" s="18">
        <f>E28</f>
        <v>6.5</v>
      </c>
      <c r="F27" s="18">
        <f>F28</f>
        <v>36.7</v>
      </c>
      <c r="G27" s="18">
        <f>G28</f>
        <v>36.7</v>
      </c>
    </row>
    <row r="28" spans="1:7" ht="28.5" customHeight="1">
      <c r="A28" s="57" t="s">
        <v>68</v>
      </c>
      <c r="B28" s="32" t="s">
        <v>4</v>
      </c>
      <c r="C28" s="32" t="s">
        <v>95</v>
      </c>
      <c r="D28" s="58" t="s">
        <v>58</v>
      </c>
      <c r="E28" s="18">
        <v>6.5</v>
      </c>
      <c r="F28" s="18">
        <v>36.7</v>
      </c>
      <c r="G28" s="18">
        <v>36.7</v>
      </c>
    </row>
    <row r="29" spans="1:7" ht="18" customHeight="1">
      <c r="A29" s="81" t="s">
        <v>56</v>
      </c>
      <c r="B29" s="32" t="s">
        <v>4</v>
      </c>
      <c r="C29" s="32" t="s">
        <v>95</v>
      </c>
      <c r="D29" s="32" t="s">
        <v>52</v>
      </c>
      <c r="E29" s="18">
        <f>E30</f>
        <v>5.2</v>
      </c>
      <c r="F29" s="18">
        <f>F30</f>
        <v>5.2</v>
      </c>
      <c r="G29" s="18">
        <f>G30</f>
        <v>5.2</v>
      </c>
    </row>
    <row r="30" spans="1:7" ht="16.5" customHeight="1">
      <c r="A30" s="81" t="s">
        <v>69</v>
      </c>
      <c r="B30" s="32" t="s">
        <v>4</v>
      </c>
      <c r="C30" s="32" t="s">
        <v>95</v>
      </c>
      <c r="D30" s="32" t="s">
        <v>59</v>
      </c>
      <c r="E30" s="18">
        <v>5.2</v>
      </c>
      <c r="F30" s="18">
        <v>5.2</v>
      </c>
      <c r="G30" s="18">
        <v>5.2</v>
      </c>
    </row>
    <row r="31" spans="1:7" ht="26.25" customHeight="1">
      <c r="A31" s="60" t="s">
        <v>138</v>
      </c>
      <c r="B31" s="32" t="s">
        <v>4</v>
      </c>
      <c r="C31" s="32" t="s">
        <v>141</v>
      </c>
      <c r="D31" s="32" t="s">
        <v>5</v>
      </c>
      <c r="E31" s="18">
        <f aca="true" t="shared" si="0" ref="E31:G32">E32</f>
        <v>0</v>
      </c>
      <c r="F31" s="18">
        <f t="shared" si="0"/>
        <v>0</v>
      </c>
      <c r="G31" s="18">
        <f t="shared" si="0"/>
        <v>0</v>
      </c>
    </row>
    <row r="32" spans="1:7" ht="27.75" customHeight="1">
      <c r="A32" s="35" t="s">
        <v>49</v>
      </c>
      <c r="B32" s="6" t="s">
        <v>4</v>
      </c>
      <c r="C32" s="6" t="s">
        <v>141</v>
      </c>
      <c r="D32" s="6" t="s">
        <v>50</v>
      </c>
      <c r="E32" s="18">
        <f t="shared" si="0"/>
        <v>0</v>
      </c>
      <c r="F32" s="18">
        <f t="shared" si="0"/>
        <v>0</v>
      </c>
      <c r="G32" s="18">
        <f t="shared" si="0"/>
        <v>0</v>
      </c>
    </row>
    <row r="33" spans="1:7" ht="27" customHeight="1">
      <c r="A33" s="57" t="s">
        <v>68</v>
      </c>
      <c r="B33" s="32" t="s">
        <v>4</v>
      </c>
      <c r="C33" s="32" t="s">
        <v>141</v>
      </c>
      <c r="D33" s="58" t="s">
        <v>58</v>
      </c>
      <c r="E33" s="18">
        <v>0</v>
      </c>
      <c r="F33" s="18">
        <v>0</v>
      </c>
      <c r="G33" s="18">
        <v>0</v>
      </c>
    </row>
    <row r="34" spans="1:7" ht="51" customHeight="1">
      <c r="A34" s="64" t="s">
        <v>28</v>
      </c>
      <c r="B34" s="44" t="s">
        <v>29</v>
      </c>
      <c r="C34" s="44" t="s">
        <v>85</v>
      </c>
      <c r="D34" s="44" t="s">
        <v>5</v>
      </c>
      <c r="E34" s="45">
        <f>E37</f>
        <v>330.6</v>
      </c>
      <c r="F34" s="45">
        <f>F37</f>
        <v>330.6</v>
      </c>
      <c r="G34" s="45">
        <f>G37</f>
        <v>330.6</v>
      </c>
    </row>
    <row r="35" spans="1:7" ht="79.5" customHeight="1">
      <c r="A35" s="46" t="s">
        <v>38</v>
      </c>
      <c r="B35" s="6" t="s">
        <v>29</v>
      </c>
      <c r="C35" s="6" t="s">
        <v>119</v>
      </c>
      <c r="D35" s="6" t="s">
        <v>5</v>
      </c>
      <c r="E35" s="18">
        <f>E37</f>
        <v>330.6</v>
      </c>
      <c r="F35" s="18">
        <f>F37</f>
        <v>330.6</v>
      </c>
      <c r="G35" s="18">
        <f>G37</f>
        <v>330.6</v>
      </c>
    </row>
    <row r="36" spans="1:7" ht="18" customHeight="1">
      <c r="A36" s="46" t="s">
        <v>70</v>
      </c>
      <c r="B36" s="6" t="s">
        <v>29</v>
      </c>
      <c r="C36" s="6" t="s">
        <v>119</v>
      </c>
      <c r="D36" s="6" t="s">
        <v>71</v>
      </c>
      <c r="E36" s="18">
        <f>E37</f>
        <v>330.6</v>
      </c>
      <c r="F36" s="18">
        <f>F37</f>
        <v>330.6</v>
      </c>
      <c r="G36" s="18">
        <f>G37</f>
        <v>330.6</v>
      </c>
    </row>
    <row r="37" spans="1:7" ht="18" customHeight="1">
      <c r="A37" s="35" t="s">
        <v>39</v>
      </c>
      <c r="B37" s="6" t="s">
        <v>29</v>
      </c>
      <c r="C37" s="6" t="s">
        <v>119</v>
      </c>
      <c r="D37" s="6" t="s">
        <v>60</v>
      </c>
      <c r="E37" s="18">
        <v>330.6</v>
      </c>
      <c r="F37" s="18">
        <v>330.6</v>
      </c>
      <c r="G37" s="18">
        <v>330.6</v>
      </c>
    </row>
    <row r="38" spans="1:7" s="48" customFormat="1" ht="18" customHeight="1">
      <c r="A38" s="64" t="s">
        <v>41</v>
      </c>
      <c r="B38" s="44" t="s">
        <v>44</v>
      </c>
      <c r="C38" s="44" t="s">
        <v>85</v>
      </c>
      <c r="D38" s="44" t="s">
        <v>5</v>
      </c>
      <c r="E38" s="45">
        <f>E43</f>
        <v>10</v>
      </c>
      <c r="F38" s="45">
        <f>F43</f>
        <v>10</v>
      </c>
      <c r="G38" s="45">
        <f>G43</f>
        <v>10</v>
      </c>
    </row>
    <row r="39" spans="1:7" ht="18" customHeight="1">
      <c r="A39" s="35" t="s">
        <v>41</v>
      </c>
      <c r="B39" s="6" t="s">
        <v>44</v>
      </c>
      <c r="C39" s="6" t="s">
        <v>86</v>
      </c>
      <c r="D39" s="6" t="s">
        <v>5</v>
      </c>
      <c r="E39" s="18">
        <f>E43</f>
        <v>10</v>
      </c>
      <c r="F39" s="18">
        <f>F43</f>
        <v>10</v>
      </c>
      <c r="G39" s="18">
        <f>G43</f>
        <v>10</v>
      </c>
    </row>
    <row r="40" spans="1:7" ht="18" customHeight="1">
      <c r="A40" s="35" t="s">
        <v>42</v>
      </c>
      <c r="B40" s="6" t="s">
        <v>44</v>
      </c>
      <c r="C40" s="6" t="s">
        <v>86</v>
      </c>
      <c r="D40" s="6" t="s">
        <v>5</v>
      </c>
      <c r="E40" s="18">
        <f>E43</f>
        <v>10</v>
      </c>
      <c r="F40" s="18">
        <f>F43</f>
        <v>10</v>
      </c>
      <c r="G40" s="18">
        <f>G43</f>
        <v>10</v>
      </c>
    </row>
    <row r="41" spans="1:7" ht="45" customHeight="1">
      <c r="A41" s="60" t="s">
        <v>53</v>
      </c>
      <c r="B41" s="32" t="s">
        <v>44</v>
      </c>
      <c r="C41" s="32" t="s">
        <v>120</v>
      </c>
      <c r="D41" s="32" t="s">
        <v>5</v>
      </c>
      <c r="E41" s="59">
        <f>E43</f>
        <v>10</v>
      </c>
      <c r="F41" s="59">
        <f>F43</f>
        <v>10</v>
      </c>
      <c r="G41" s="59">
        <f>G43</f>
        <v>10</v>
      </c>
    </row>
    <row r="42" spans="1:7" ht="15.75" customHeight="1">
      <c r="A42" s="60" t="s">
        <v>51</v>
      </c>
      <c r="B42" s="32" t="s">
        <v>44</v>
      </c>
      <c r="C42" s="32" t="s">
        <v>120</v>
      </c>
      <c r="D42" s="32" t="s">
        <v>52</v>
      </c>
      <c r="E42" s="59">
        <f>E43</f>
        <v>10</v>
      </c>
      <c r="F42" s="59">
        <f>F43</f>
        <v>10</v>
      </c>
      <c r="G42" s="59">
        <f>G43</f>
        <v>10</v>
      </c>
    </row>
    <row r="43" spans="1:7" ht="16.5" customHeight="1">
      <c r="A43" s="57" t="s">
        <v>69</v>
      </c>
      <c r="B43" s="32" t="s">
        <v>44</v>
      </c>
      <c r="C43" s="32" t="s">
        <v>120</v>
      </c>
      <c r="D43" s="32" t="s">
        <v>135</v>
      </c>
      <c r="E43" s="59">
        <v>10</v>
      </c>
      <c r="F43" s="59">
        <v>10</v>
      </c>
      <c r="G43" s="59">
        <v>10</v>
      </c>
    </row>
    <row r="44" spans="1:7" s="48" customFormat="1" ht="18" customHeight="1">
      <c r="A44" s="64" t="s">
        <v>43</v>
      </c>
      <c r="B44" s="44" t="s">
        <v>46</v>
      </c>
      <c r="C44" s="44" t="s">
        <v>85</v>
      </c>
      <c r="D44" s="44" t="s">
        <v>5</v>
      </c>
      <c r="E44" s="45">
        <f>E45</f>
        <v>795.4</v>
      </c>
      <c r="F44" s="45">
        <f>F45</f>
        <v>1535.1000000000001</v>
      </c>
      <c r="G44" s="45">
        <f>G45</f>
        <v>1535.1000000000001</v>
      </c>
    </row>
    <row r="45" spans="1:7" ht="64.5" customHeight="1">
      <c r="A45" s="83" t="s">
        <v>151</v>
      </c>
      <c r="B45" s="51" t="s">
        <v>46</v>
      </c>
      <c r="C45" s="51" t="s">
        <v>125</v>
      </c>
      <c r="D45" s="51" t="s">
        <v>5</v>
      </c>
      <c r="E45" s="33">
        <f>E48+E49</f>
        <v>795.4</v>
      </c>
      <c r="F45" s="33">
        <f>F48+F51</f>
        <v>1535.1000000000001</v>
      </c>
      <c r="G45" s="33">
        <f>G48+G51</f>
        <v>1535.1000000000001</v>
      </c>
    </row>
    <row r="46" spans="1:7" ht="54" customHeight="1">
      <c r="A46" s="35" t="s">
        <v>94</v>
      </c>
      <c r="B46" s="6" t="s">
        <v>46</v>
      </c>
      <c r="C46" s="6" t="s">
        <v>97</v>
      </c>
      <c r="D46" s="6" t="s">
        <v>5</v>
      </c>
      <c r="E46" s="17">
        <f aca="true" t="shared" si="1" ref="E46:G47">E47</f>
        <v>751</v>
      </c>
      <c r="F46" s="17">
        <f t="shared" si="1"/>
        <v>1491.2</v>
      </c>
      <c r="G46" s="17">
        <f t="shared" si="1"/>
        <v>1491.2</v>
      </c>
    </row>
    <row r="47" spans="1:7" ht="29.25" customHeight="1">
      <c r="A47" s="35" t="s">
        <v>49</v>
      </c>
      <c r="B47" s="6" t="s">
        <v>46</v>
      </c>
      <c r="C47" s="6" t="s">
        <v>97</v>
      </c>
      <c r="D47" s="6" t="s">
        <v>50</v>
      </c>
      <c r="E47" s="17">
        <f t="shared" si="1"/>
        <v>751</v>
      </c>
      <c r="F47" s="17">
        <f t="shared" si="1"/>
        <v>1491.2</v>
      </c>
      <c r="G47" s="17">
        <f t="shared" si="1"/>
        <v>1491.2</v>
      </c>
    </row>
    <row r="48" spans="1:7" ht="25.5" customHeight="1">
      <c r="A48" s="57" t="s">
        <v>68</v>
      </c>
      <c r="B48" s="58" t="s">
        <v>46</v>
      </c>
      <c r="C48" s="32" t="s">
        <v>97</v>
      </c>
      <c r="D48" s="58" t="s">
        <v>58</v>
      </c>
      <c r="E48" s="18">
        <v>751</v>
      </c>
      <c r="F48" s="18">
        <v>1491.2</v>
      </c>
      <c r="G48" s="18">
        <v>1491.2</v>
      </c>
    </row>
    <row r="49" spans="1:7" ht="17.25" customHeight="1">
      <c r="A49" s="60" t="s">
        <v>51</v>
      </c>
      <c r="B49" s="58" t="s">
        <v>46</v>
      </c>
      <c r="C49" s="32" t="s">
        <v>97</v>
      </c>
      <c r="D49" s="58" t="s">
        <v>52</v>
      </c>
      <c r="E49" s="18">
        <f>E51+E50</f>
        <v>44.4</v>
      </c>
      <c r="F49" s="18">
        <f>F51</f>
        <v>43.9</v>
      </c>
      <c r="G49" s="18">
        <f>G51</f>
        <v>43.9</v>
      </c>
    </row>
    <row r="50" spans="1:7" ht="85.5" customHeight="1">
      <c r="A50" s="60" t="s">
        <v>205</v>
      </c>
      <c r="B50" s="32" t="s">
        <v>46</v>
      </c>
      <c r="C50" s="32" t="s">
        <v>97</v>
      </c>
      <c r="D50" s="32" t="s">
        <v>206</v>
      </c>
      <c r="E50" s="18">
        <v>0.4</v>
      </c>
      <c r="F50" s="18">
        <v>0</v>
      </c>
      <c r="G50" s="18">
        <v>0</v>
      </c>
    </row>
    <row r="51" spans="1:7" ht="18" customHeight="1">
      <c r="A51" s="57" t="s">
        <v>69</v>
      </c>
      <c r="B51" s="32" t="s">
        <v>46</v>
      </c>
      <c r="C51" s="32" t="s">
        <v>97</v>
      </c>
      <c r="D51" s="58" t="s">
        <v>59</v>
      </c>
      <c r="E51" s="18">
        <v>44</v>
      </c>
      <c r="F51" s="18">
        <v>43.9</v>
      </c>
      <c r="G51" s="18">
        <v>43.9</v>
      </c>
    </row>
    <row r="52" spans="1:7" s="68" customFormat="1" ht="18" customHeight="1">
      <c r="A52" s="65" t="s">
        <v>19</v>
      </c>
      <c r="B52" s="66" t="s">
        <v>18</v>
      </c>
      <c r="C52" s="66" t="s">
        <v>85</v>
      </c>
      <c r="D52" s="66" t="s">
        <v>5</v>
      </c>
      <c r="E52" s="67">
        <f aca="true" t="shared" si="2" ref="E52:G53">E53</f>
        <v>345.5</v>
      </c>
      <c r="F52" s="67">
        <f t="shared" si="2"/>
        <v>379.3</v>
      </c>
      <c r="G52" s="67">
        <f t="shared" si="2"/>
        <v>413.6</v>
      </c>
    </row>
    <row r="53" spans="1:7" s="7" customFormat="1" ht="24.75" customHeight="1">
      <c r="A53" s="47" t="s">
        <v>14</v>
      </c>
      <c r="B53" s="44" t="s">
        <v>1</v>
      </c>
      <c r="C53" s="44" t="s">
        <v>85</v>
      </c>
      <c r="D53" s="44" t="s">
        <v>5</v>
      </c>
      <c r="E53" s="45">
        <f t="shared" si="2"/>
        <v>345.5</v>
      </c>
      <c r="F53" s="45">
        <f t="shared" si="2"/>
        <v>379.3</v>
      </c>
      <c r="G53" s="45">
        <f t="shared" si="2"/>
        <v>413.6</v>
      </c>
    </row>
    <row r="54" spans="1:7" ht="38.25" customHeight="1">
      <c r="A54" s="34" t="s">
        <v>24</v>
      </c>
      <c r="B54" s="6" t="s">
        <v>1</v>
      </c>
      <c r="C54" s="6" t="s">
        <v>87</v>
      </c>
      <c r="D54" s="6" t="s">
        <v>5</v>
      </c>
      <c r="E54" s="18">
        <f>E56+E58</f>
        <v>345.5</v>
      </c>
      <c r="F54" s="18">
        <f>F56+F58</f>
        <v>379.3</v>
      </c>
      <c r="G54" s="18">
        <f>G56+G58</f>
        <v>413.6</v>
      </c>
    </row>
    <row r="55" spans="1:7" ht="60.75" customHeight="1">
      <c r="A55" s="35" t="s">
        <v>48</v>
      </c>
      <c r="B55" s="6" t="s">
        <v>1</v>
      </c>
      <c r="C55" s="6" t="s">
        <v>87</v>
      </c>
      <c r="D55" s="6" t="s">
        <v>45</v>
      </c>
      <c r="E55" s="18">
        <f>E56</f>
        <v>300.6</v>
      </c>
      <c r="F55" s="18">
        <f>F56</f>
        <v>300.6</v>
      </c>
      <c r="G55" s="18">
        <f>G56</f>
        <v>300.6</v>
      </c>
    </row>
    <row r="56" spans="1:7" ht="27" customHeight="1">
      <c r="A56" s="81" t="s">
        <v>67</v>
      </c>
      <c r="B56" s="58" t="s">
        <v>1</v>
      </c>
      <c r="C56" s="58" t="s">
        <v>87</v>
      </c>
      <c r="D56" s="58" t="s">
        <v>57</v>
      </c>
      <c r="E56" s="18">
        <v>300.6</v>
      </c>
      <c r="F56" s="18">
        <v>300.6</v>
      </c>
      <c r="G56" s="18">
        <v>300.6</v>
      </c>
    </row>
    <row r="57" spans="1:7" ht="28.5" customHeight="1">
      <c r="A57" s="57" t="s">
        <v>49</v>
      </c>
      <c r="B57" s="58" t="s">
        <v>1</v>
      </c>
      <c r="C57" s="58" t="s">
        <v>87</v>
      </c>
      <c r="D57" s="58" t="s">
        <v>50</v>
      </c>
      <c r="E57" s="18">
        <f>E58</f>
        <v>44.9</v>
      </c>
      <c r="F57" s="18">
        <f>F58</f>
        <v>78.7</v>
      </c>
      <c r="G57" s="18">
        <f>G58</f>
        <v>113</v>
      </c>
    </row>
    <row r="58" spans="1:7" ht="28.5" customHeight="1">
      <c r="A58" s="57" t="s">
        <v>68</v>
      </c>
      <c r="B58" s="58" t="s">
        <v>1</v>
      </c>
      <c r="C58" s="58" t="s">
        <v>87</v>
      </c>
      <c r="D58" s="58" t="s">
        <v>58</v>
      </c>
      <c r="E58" s="18">
        <v>44.9</v>
      </c>
      <c r="F58" s="18">
        <v>78.7</v>
      </c>
      <c r="G58" s="18">
        <v>113</v>
      </c>
    </row>
    <row r="59" spans="1:7" s="1" customFormat="1" ht="27" customHeight="1">
      <c r="A59" s="82" t="s">
        <v>21</v>
      </c>
      <c r="B59" s="66" t="s">
        <v>20</v>
      </c>
      <c r="C59" s="66" t="s">
        <v>85</v>
      </c>
      <c r="D59" s="66" t="s">
        <v>5</v>
      </c>
      <c r="E59" s="67">
        <f>E61+E65</f>
        <v>100.39999999999999</v>
      </c>
      <c r="F59" s="67">
        <f>F61+F65</f>
        <v>402.5</v>
      </c>
      <c r="G59" s="67">
        <f>G61+G65</f>
        <v>411</v>
      </c>
    </row>
    <row r="60" spans="1:7" s="28" customFormat="1" ht="48.75" customHeight="1">
      <c r="A60" s="47" t="s">
        <v>187</v>
      </c>
      <c r="B60" s="44" t="s">
        <v>143</v>
      </c>
      <c r="C60" s="44" t="s">
        <v>85</v>
      </c>
      <c r="D60" s="44" t="s">
        <v>5</v>
      </c>
      <c r="E60" s="45">
        <f>E64+E65</f>
        <v>100.39999999999999</v>
      </c>
      <c r="F60" s="45">
        <f>F64+F65</f>
        <v>402.5</v>
      </c>
      <c r="G60" s="45">
        <f>G64+G65</f>
        <v>411</v>
      </c>
    </row>
    <row r="61" spans="1:7" s="28" customFormat="1" ht="53.25" customHeight="1">
      <c r="A61" s="50" t="s">
        <v>152</v>
      </c>
      <c r="B61" s="51" t="s">
        <v>143</v>
      </c>
      <c r="C61" s="51" t="s">
        <v>126</v>
      </c>
      <c r="D61" s="51" t="s">
        <v>5</v>
      </c>
      <c r="E61" s="33">
        <f>E64</f>
        <v>32.3</v>
      </c>
      <c r="F61" s="33">
        <f>F64</f>
        <v>168</v>
      </c>
      <c r="G61" s="33">
        <f>G64</f>
        <v>176.5</v>
      </c>
    </row>
    <row r="62" spans="1:7" s="28" customFormat="1" ht="25.5" customHeight="1">
      <c r="A62" s="34" t="s">
        <v>96</v>
      </c>
      <c r="B62" s="6" t="s">
        <v>143</v>
      </c>
      <c r="C62" s="6" t="s">
        <v>99</v>
      </c>
      <c r="D62" s="6" t="s">
        <v>5</v>
      </c>
      <c r="E62" s="17">
        <f aca="true" t="shared" si="3" ref="E62:G63">E63</f>
        <v>32.3</v>
      </c>
      <c r="F62" s="17">
        <f t="shared" si="3"/>
        <v>168</v>
      </c>
      <c r="G62" s="17">
        <f t="shared" si="3"/>
        <v>176.5</v>
      </c>
    </row>
    <row r="63" spans="1:7" s="28" customFormat="1" ht="25.5" customHeight="1">
      <c r="A63" s="34" t="s">
        <v>49</v>
      </c>
      <c r="B63" s="6" t="s">
        <v>143</v>
      </c>
      <c r="C63" s="6" t="s">
        <v>99</v>
      </c>
      <c r="D63" s="6" t="s">
        <v>50</v>
      </c>
      <c r="E63" s="17">
        <f t="shared" si="3"/>
        <v>32.3</v>
      </c>
      <c r="F63" s="17">
        <f t="shared" si="3"/>
        <v>168</v>
      </c>
      <c r="G63" s="17">
        <f t="shared" si="3"/>
        <v>176.5</v>
      </c>
    </row>
    <row r="64" spans="1:7" s="28" customFormat="1" ht="24.75" customHeight="1">
      <c r="A64" s="57" t="s">
        <v>68</v>
      </c>
      <c r="B64" s="32" t="s">
        <v>143</v>
      </c>
      <c r="C64" s="32" t="s">
        <v>99</v>
      </c>
      <c r="D64" s="58" t="s">
        <v>58</v>
      </c>
      <c r="E64" s="17">
        <v>32.3</v>
      </c>
      <c r="F64" s="17">
        <v>168</v>
      </c>
      <c r="G64" s="17">
        <v>176.5</v>
      </c>
    </row>
    <row r="65" spans="1:7" s="49" customFormat="1" ht="49.5" customHeight="1">
      <c r="A65" s="50" t="s">
        <v>153</v>
      </c>
      <c r="B65" s="51" t="s">
        <v>143</v>
      </c>
      <c r="C65" s="51" t="s">
        <v>102</v>
      </c>
      <c r="D65" s="51" t="s">
        <v>5</v>
      </c>
      <c r="E65" s="33">
        <f>E68+E70+E71</f>
        <v>68.1</v>
      </c>
      <c r="F65" s="33">
        <f>F68+F70+F71</f>
        <v>234.5</v>
      </c>
      <c r="G65" s="33">
        <f>G68+G70+G71</f>
        <v>234.5</v>
      </c>
    </row>
    <row r="66" spans="1:7" s="49" customFormat="1" ht="26.25" customHeight="1">
      <c r="A66" s="34" t="s">
        <v>98</v>
      </c>
      <c r="B66" s="6" t="s">
        <v>143</v>
      </c>
      <c r="C66" s="6" t="s">
        <v>101</v>
      </c>
      <c r="D66" s="6" t="s">
        <v>5</v>
      </c>
      <c r="E66" s="17">
        <f aca="true" t="shared" si="4" ref="E66:G67">E67</f>
        <v>39</v>
      </c>
      <c r="F66" s="17">
        <f t="shared" si="4"/>
        <v>205.4</v>
      </c>
      <c r="G66" s="17">
        <f t="shared" si="4"/>
        <v>205.4</v>
      </c>
    </row>
    <row r="67" spans="1:7" s="3" customFormat="1" ht="27.75" customHeight="1">
      <c r="A67" s="34" t="s">
        <v>49</v>
      </c>
      <c r="B67" s="6" t="s">
        <v>143</v>
      </c>
      <c r="C67" s="6" t="s">
        <v>101</v>
      </c>
      <c r="D67" s="6" t="s">
        <v>50</v>
      </c>
      <c r="E67" s="17">
        <f t="shared" si="4"/>
        <v>39</v>
      </c>
      <c r="F67" s="17">
        <f t="shared" si="4"/>
        <v>205.4</v>
      </c>
      <c r="G67" s="17">
        <f t="shared" si="4"/>
        <v>205.4</v>
      </c>
    </row>
    <row r="68" spans="1:7" s="49" customFormat="1" ht="24" customHeight="1">
      <c r="A68" s="57" t="s">
        <v>68</v>
      </c>
      <c r="B68" s="32" t="s">
        <v>143</v>
      </c>
      <c r="C68" s="32" t="s">
        <v>101</v>
      </c>
      <c r="D68" s="58" t="s">
        <v>58</v>
      </c>
      <c r="E68" s="17">
        <v>39</v>
      </c>
      <c r="F68" s="17">
        <v>205.4</v>
      </c>
      <c r="G68" s="17">
        <v>205.4</v>
      </c>
    </row>
    <row r="69" spans="1:7" s="49" customFormat="1" ht="15" customHeight="1">
      <c r="A69" s="60" t="s">
        <v>51</v>
      </c>
      <c r="B69" s="32" t="s">
        <v>143</v>
      </c>
      <c r="C69" s="32" t="s">
        <v>101</v>
      </c>
      <c r="D69" s="58" t="s">
        <v>52</v>
      </c>
      <c r="E69" s="17">
        <f>E70</f>
        <v>0</v>
      </c>
      <c r="F69" s="17">
        <f>F70</f>
        <v>0</v>
      </c>
      <c r="G69" s="17">
        <f>G70</f>
        <v>0</v>
      </c>
    </row>
    <row r="70" spans="1:7" s="49" customFormat="1" ht="15" customHeight="1">
      <c r="A70" s="57" t="s">
        <v>69</v>
      </c>
      <c r="B70" s="32" t="s">
        <v>143</v>
      </c>
      <c r="C70" s="32" t="s">
        <v>101</v>
      </c>
      <c r="D70" s="58" t="s">
        <v>59</v>
      </c>
      <c r="E70" s="17">
        <v>0</v>
      </c>
      <c r="F70" s="17">
        <v>0</v>
      </c>
      <c r="G70" s="17">
        <v>0</v>
      </c>
    </row>
    <row r="71" spans="1:7" s="49" customFormat="1" ht="23.25" customHeight="1">
      <c r="A71" s="60" t="s">
        <v>163</v>
      </c>
      <c r="B71" s="32" t="s">
        <v>143</v>
      </c>
      <c r="C71" s="32" t="s">
        <v>164</v>
      </c>
      <c r="D71" s="32" t="s">
        <v>5</v>
      </c>
      <c r="E71" s="17">
        <f aca="true" t="shared" si="5" ref="E71:G72">E72</f>
        <v>29.1</v>
      </c>
      <c r="F71" s="17">
        <f t="shared" si="5"/>
        <v>29.1</v>
      </c>
      <c r="G71" s="17">
        <f t="shared" si="5"/>
        <v>29.1</v>
      </c>
    </row>
    <row r="72" spans="1:7" s="49" customFormat="1" ht="23.25" customHeight="1">
      <c r="A72" s="57" t="str">
        <f aca="true" t="shared" si="6" ref="A72:D73">A67</f>
        <v>Закупка товаров, работ и услуг для государственных (муниципальных) нужд</v>
      </c>
      <c r="B72" s="32" t="str">
        <f t="shared" si="6"/>
        <v>0310</v>
      </c>
      <c r="C72" s="32" t="str">
        <f t="shared" si="6"/>
        <v>0400004000</v>
      </c>
      <c r="D72" s="58" t="str">
        <f t="shared" si="6"/>
        <v>200</v>
      </c>
      <c r="E72" s="17">
        <f t="shared" si="5"/>
        <v>29.1</v>
      </c>
      <c r="F72" s="17">
        <f t="shared" si="5"/>
        <v>29.1</v>
      </c>
      <c r="G72" s="17">
        <f t="shared" si="5"/>
        <v>29.1</v>
      </c>
    </row>
    <row r="73" spans="1:7" s="49" customFormat="1" ht="24.75" customHeight="1">
      <c r="A73" s="57" t="str">
        <f t="shared" si="6"/>
        <v>Иные закупки товаров, работ и услуг для обеспечения государственных (муниципальных) нужд</v>
      </c>
      <c r="B73" s="32" t="str">
        <f t="shared" si="6"/>
        <v>0310</v>
      </c>
      <c r="C73" s="32" t="str">
        <f t="shared" si="6"/>
        <v>0400004000</v>
      </c>
      <c r="D73" s="58" t="str">
        <f t="shared" si="6"/>
        <v>240</v>
      </c>
      <c r="E73" s="17">
        <v>29.1</v>
      </c>
      <c r="F73" s="17">
        <v>29.1</v>
      </c>
      <c r="G73" s="17">
        <v>29.1</v>
      </c>
    </row>
    <row r="74" spans="1:7" s="49" customFormat="1" ht="18.75" customHeight="1">
      <c r="A74" s="98" t="s">
        <v>74</v>
      </c>
      <c r="B74" s="69" t="s">
        <v>76</v>
      </c>
      <c r="C74" s="69" t="s">
        <v>85</v>
      </c>
      <c r="D74" s="69" t="s">
        <v>5</v>
      </c>
      <c r="E74" s="70">
        <f>E80+E85+E90+E75</f>
        <v>5265</v>
      </c>
      <c r="F74" s="70">
        <f>F80+F85+F90+F75</f>
        <v>3204.2000000000003</v>
      </c>
      <c r="G74" s="70">
        <f>G80+G85+G90+G75</f>
        <v>3272.6</v>
      </c>
    </row>
    <row r="75" spans="1:7" s="49" customFormat="1" ht="18.75" customHeight="1">
      <c r="A75" s="98" t="s">
        <v>123</v>
      </c>
      <c r="B75" s="69" t="s">
        <v>124</v>
      </c>
      <c r="C75" s="69" t="s">
        <v>85</v>
      </c>
      <c r="D75" s="69" t="s">
        <v>5</v>
      </c>
      <c r="E75" s="70">
        <f>E76</f>
        <v>0</v>
      </c>
      <c r="F75" s="70">
        <f>F76</f>
        <v>31.1</v>
      </c>
      <c r="G75" s="70">
        <f>G76</f>
        <v>31.1</v>
      </c>
    </row>
    <row r="76" spans="1:7" s="49" customFormat="1" ht="51" customHeight="1">
      <c r="A76" s="55" t="s">
        <v>154</v>
      </c>
      <c r="B76" s="53" t="s">
        <v>124</v>
      </c>
      <c r="C76" s="53" t="s">
        <v>127</v>
      </c>
      <c r="D76" s="53" t="s">
        <v>5</v>
      </c>
      <c r="E76" s="56">
        <f>E79</f>
        <v>0</v>
      </c>
      <c r="F76" s="56">
        <f>F79</f>
        <v>31.1</v>
      </c>
      <c r="G76" s="56">
        <f>G79</f>
        <v>31.1</v>
      </c>
    </row>
    <row r="77" spans="1:7" s="49" customFormat="1" ht="28.5" customHeight="1">
      <c r="A77" s="42" t="s">
        <v>113</v>
      </c>
      <c r="B77" s="32" t="s">
        <v>124</v>
      </c>
      <c r="C77" s="32" t="s">
        <v>128</v>
      </c>
      <c r="D77" s="32" t="s">
        <v>5</v>
      </c>
      <c r="E77" s="18">
        <f aca="true" t="shared" si="7" ref="E77:G78">E78</f>
        <v>0</v>
      </c>
      <c r="F77" s="18">
        <f t="shared" si="7"/>
        <v>31.1</v>
      </c>
      <c r="G77" s="18">
        <f t="shared" si="7"/>
        <v>31.1</v>
      </c>
    </row>
    <row r="78" spans="1:7" s="49" customFormat="1" ht="28.5" customHeight="1">
      <c r="A78" s="42" t="s">
        <v>49</v>
      </c>
      <c r="B78" s="32" t="s">
        <v>124</v>
      </c>
      <c r="C78" s="32" t="s">
        <v>128</v>
      </c>
      <c r="D78" s="32" t="s">
        <v>50</v>
      </c>
      <c r="E78" s="18">
        <f t="shared" si="7"/>
        <v>0</v>
      </c>
      <c r="F78" s="18">
        <f t="shared" si="7"/>
        <v>31.1</v>
      </c>
      <c r="G78" s="18">
        <f t="shared" si="7"/>
        <v>31.1</v>
      </c>
    </row>
    <row r="79" spans="1:7" s="49" customFormat="1" ht="23.25" customHeight="1">
      <c r="A79" s="57" t="s">
        <v>68</v>
      </c>
      <c r="B79" s="32" t="s">
        <v>124</v>
      </c>
      <c r="C79" s="32" t="s">
        <v>128</v>
      </c>
      <c r="D79" s="58" t="s">
        <v>58</v>
      </c>
      <c r="E79" s="17">
        <v>0</v>
      </c>
      <c r="F79" s="17">
        <v>31.1</v>
      </c>
      <c r="G79" s="17">
        <v>31.1</v>
      </c>
    </row>
    <row r="80" spans="1:7" s="49" customFormat="1" ht="17.25" customHeight="1">
      <c r="A80" s="97" t="s">
        <v>75</v>
      </c>
      <c r="B80" s="44" t="s">
        <v>77</v>
      </c>
      <c r="C80" s="44" t="s">
        <v>85</v>
      </c>
      <c r="D80" s="44" t="s">
        <v>5</v>
      </c>
      <c r="E80" s="45">
        <f>E81</f>
        <v>3581</v>
      </c>
      <c r="F80" s="45">
        <f>F81</f>
        <v>1363</v>
      </c>
      <c r="G80" s="45">
        <f>G81</f>
        <v>1363</v>
      </c>
    </row>
    <row r="81" spans="1:7" s="49" customFormat="1" ht="51" customHeight="1">
      <c r="A81" s="113" t="s">
        <v>162</v>
      </c>
      <c r="B81" s="80" t="s">
        <v>77</v>
      </c>
      <c r="C81" s="53" t="s">
        <v>115</v>
      </c>
      <c r="D81" s="80" t="s">
        <v>5</v>
      </c>
      <c r="E81" s="99">
        <f>E83</f>
        <v>3581</v>
      </c>
      <c r="F81" s="99">
        <f>F83</f>
        <v>1363</v>
      </c>
      <c r="G81" s="99">
        <f>G83</f>
        <v>1363</v>
      </c>
    </row>
    <row r="82" spans="1:7" s="49" customFormat="1" ht="36.75" customHeight="1">
      <c r="A82" s="60" t="s">
        <v>100</v>
      </c>
      <c r="B82" s="32" t="s">
        <v>77</v>
      </c>
      <c r="C82" s="32" t="s">
        <v>114</v>
      </c>
      <c r="D82" s="32" t="s">
        <v>5</v>
      </c>
      <c r="E82" s="18">
        <f aca="true" t="shared" si="8" ref="E82:G83">E83</f>
        <v>3581</v>
      </c>
      <c r="F82" s="18">
        <f t="shared" si="8"/>
        <v>1363</v>
      </c>
      <c r="G82" s="18">
        <f t="shared" si="8"/>
        <v>1363</v>
      </c>
    </row>
    <row r="83" spans="1:7" s="49" customFormat="1" ht="26.25" customHeight="1">
      <c r="A83" s="34" t="s">
        <v>49</v>
      </c>
      <c r="B83" s="6" t="s">
        <v>77</v>
      </c>
      <c r="C83" s="6" t="s">
        <v>114</v>
      </c>
      <c r="D83" s="6" t="s">
        <v>50</v>
      </c>
      <c r="E83" s="17">
        <f t="shared" si="8"/>
        <v>3581</v>
      </c>
      <c r="F83" s="17">
        <f t="shared" si="8"/>
        <v>1363</v>
      </c>
      <c r="G83" s="17">
        <f t="shared" si="8"/>
        <v>1363</v>
      </c>
    </row>
    <row r="84" spans="1:7" s="49" customFormat="1" ht="26.25" customHeight="1">
      <c r="A84" s="57" t="s">
        <v>68</v>
      </c>
      <c r="B84" s="32" t="s">
        <v>77</v>
      </c>
      <c r="C84" s="32" t="s">
        <v>114</v>
      </c>
      <c r="D84" s="58" t="s">
        <v>58</v>
      </c>
      <c r="E84" s="17">
        <v>3581</v>
      </c>
      <c r="F84" s="17">
        <v>1363</v>
      </c>
      <c r="G84" s="17">
        <v>1363</v>
      </c>
    </row>
    <row r="85" spans="1:7" s="49" customFormat="1" ht="18.75" customHeight="1">
      <c r="A85" s="97" t="s">
        <v>81</v>
      </c>
      <c r="B85" s="44" t="s">
        <v>82</v>
      </c>
      <c r="C85" s="44" t="s">
        <v>85</v>
      </c>
      <c r="D85" s="44" t="s">
        <v>5</v>
      </c>
      <c r="E85" s="45">
        <f>E89</f>
        <v>432.4</v>
      </c>
      <c r="F85" s="45">
        <f>F89</f>
        <v>407</v>
      </c>
      <c r="G85" s="45">
        <f>G89</f>
        <v>407</v>
      </c>
    </row>
    <row r="86" spans="1:7" s="49" customFormat="1" ht="36.75" customHeight="1">
      <c r="A86" s="113" t="s">
        <v>155</v>
      </c>
      <c r="B86" s="80" t="s">
        <v>82</v>
      </c>
      <c r="C86" s="53" t="s">
        <v>109</v>
      </c>
      <c r="D86" s="53" t="s">
        <v>5</v>
      </c>
      <c r="E86" s="99">
        <f>E89</f>
        <v>432.4</v>
      </c>
      <c r="F86" s="99">
        <f>F89</f>
        <v>407</v>
      </c>
      <c r="G86" s="99">
        <f>G89</f>
        <v>407</v>
      </c>
    </row>
    <row r="87" spans="1:7" s="49" customFormat="1" ht="24" customHeight="1">
      <c r="A87" s="60" t="s">
        <v>103</v>
      </c>
      <c r="B87" s="32" t="s">
        <v>82</v>
      </c>
      <c r="C87" s="32" t="s">
        <v>108</v>
      </c>
      <c r="D87" s="32" t="s">
        <v>5</v>
      </c>
      <c r="E87" s="18">
        <f aca="true" t="shared" si="9" ref="E87:G88">E88</f>
        <v>432.4</v>
      </c>
      <c r="F87" s="18">
        <f t="shared" si="9"/>
        <v>407</v>
      </c>
      <c r="G87" s="18">
        <f t="shared" si="9"/>
        <v>407</v>
      </c>
    </row>
    <row r="88" spans="1:7" s="49" customFormat="1" ht="27" customHeight="1">
      <c r="A88" s="34" t="s">
        <v>49</v>
      </c>
      <c r="B88" s="32" t="s">
        <v>82</v>
      </c>
      <c r="C88" s="32" t="s">
        <v>108</v>
      </c>
      <c r="D88" s="58" t="s">
        <v>50</v>
      </c>
      <c r="E88" s="17">
        <f t="shared" si="9"/>
        <v>432.4</v>
      </c>
      <c r="F88" s="17">
        <f t="shared" si="9"/>
        <v>407</v>
      </c>
      <c r="G88" s="17">
        <f t="shared" si="9"/>
        <v>407</v>
      </c>
    </row>
    <row r="89" spans="1:7" s="49" customFormat="1" ht="27" customHeight="1">
      <c r="A89" s="57" t="s">
        <v>68</v>
      </c>
      <c r="B89" s="32" t="s">
        <v>82</v>
      </c>
      <c r="C89" s="32" t="s">
        <v>108</v>
      </c>
      <c r="D89" s="58" t="s">
        <v>58</v>
      </c>
      <c r="E89" s="17">
        <v>432.4</v>
      </c>
      <c r="F89" s="17">
        <v>407</v>
      </c>
      <c r="G89" s="17">
        <v>407</v>
      </c>
    </row>
    <row r="90" spans="1:7" s="49" customFormat="1" ht="28.5" customHeight="1">
      <c r="A90" s="98" t="s">
        <v>83</v>
      </c>
      <c r="B90" s="69" t="s">
        <v>84</v>
      </c>
      <c r="C90" s="69" t="s">
        <v>85</v>
      </c>
      <c r="D90" s="69" t="s">
        <v>5</v>
      </c>
      <c r="E90" s="70">
        <f>E91</f>
        <v>1251.6</v>
      </c>
      <c r="F90" s="70">
        <f>F91</f>
        <v>1403.1000000000001</v>
      </c>
      <c r="G90" s="70">
        <f>G91</f>
        <v>1471.4999999999998</v>
      </c>
    </row>
    <row r="91" spans="1:7" s="49" customFormat="1" ht="51" customHeight="1">
      <c r="A91" s="113" t="s">
        <v>156</v>
      </c>
      <c r="B91" s="80" t="s">
        <v>84</v>
      </c>
      <c r="C91" s="53" t="s">
        <v>148</v>
      </c>
      <c r="D91" s="53" t="s">
        <v>5</v>
      </c>
      <c r="E91" s="99">
        <f>E92+E95+E98</f>
        <v>1251.6</v>
      </c>
      <c r="F91" s="99">
        <f>F92+F95+F98</f>
        <v>1403.1000000000001</v>
      </c>
      <c r="G91" s="99">
        <f>G92+G95+G98</f>
        <v>1471.4999999999998</v>
      </c>
    </row>
    <row r="92" spans="1:7" s="49" customFormat="1" ht="37.5" customHeight="1">
      <c r="A92" s="60" t="s">
        <v>165</v>
      </c>
      <c r="B92" s="32" t="s">
        <v>84</v>
      </c>
      <c r="C92" s="32" t="s">
        <v>168</v>
      </c>
      <c r="D92" s="32" t="s">
        <v>5</v>
      </c>
      <c r="E92" s="18">
        <f aca="true" t="shared" si="10" ref="E92:G93">E93</f>
        <v>1046.3</v>
      </c>
      <c r="F92" s="18">
        <f t="shared" si="10"/>
        <v>1173</v>
      </c>
      <c r="G92" s="18">
        <f t="shared" si="10"/>
        <v>1230.1</v>
      </c>
    </row>
    <row r="93" spans="1:7" s="49" customFormat="1" ht="26.25" customHeight="1">
      <c r="A93" s="34" t="s">
        <v>49</v>
      </c>
      <c r="B93" s="32" t="s">
        <v>84</v>
      </c>
      <c r="C93" s="32" t="s">
        <v>168</v>
      </c>
      <c r="D93" s="32" t="s">
        <v>50</v>
      </c>
      <c r="E93" s="17">
        <f t="shared" si="10"/>
        <v>1046.3</v>
      </c>
      <c r="F93" s="17">
        <f t="shared" si="10"/>
        <v>1173</v>
      </c>
      <c r="G93" s="17">
        <f t="shared" si="10"/>
        <v>1230.1</v>
      </c>
    </row>
    <row r="94" spans="1:7" s="49" customFormat="1" ht="24.75" customHeight="1">
      <c r="A94" s="57" t="s">
        <v>68</v>
      </c>
      <c r="B94" s="32" t="s">
        <v>84</v>
      </c>
      <c r="C94" s="32" t="s">
        <v>168</v>
      </c>
      <c r="D94" s="32" t="s">
        <v>58</v>
      </c>
      <c r="E94" s="17">
        <v>1046.3</v>
      </c>
      <c r="F94" s="17">
        <v>1173</v>
      </c>
      <c r="G94" s="17">
        <v>1230.1</v>
      </c>
    </row>
    <row r="95" spans="1:7" s="49" customFormat="1" ht="39.75" customHeight="1">
      <c r="A95" s="60" t="s">
        <v>166</v>
      </c>
      <c r="B95" s="32" t="s">
        <v>84</v>
      </c>
      <c r="C95" s="32" t="s">
        <v>168</v>
      </c>
      <c r="D95" s="32" t="s">
        <v>5</v>
      </c>
      <c r="E95" s="17">
        <f aca="true" t="shared" si="11" ref="E95:G96">E96</f>
        <v>142.7</v>
      </c>
      <c r="F95" s="17">
        <f t="shared" si="11"/>
        <v>159.9</v>
      </c>
      <c r="G95" s="17">
        <f t="shared" si="11"/>
        <v>167.8</v>
      </c>
    </row>
    <row r="96" spans="1:7" s="49" customFormat="1" ht="24.75" customHeight="1">
      <c r="A96" s="34" t="s">
        <v>49</v>
      </c>
      <c r="B96" s="32" t="s">
        <v>84</v>
      </c>
      <c r="C96" s="32" t="s">
        <v>168</v>
      </c>
      <c r="D96" s="32" t="s">
        <v>50</v>
      </c>
      <c r="E96" s="17">
        <f t="shared" si="11"/>
        <v>142.7</v>
      </c>
      <c r="F96" s="17">
        <f t="shared" si="11"/>
        <v>159.9</v>
      </c>
      <c r="G96" s="17">
        <f t="shared" si="11"/>
        <v>167.8</v>
      </c>
    </row>
    <row r="97" spans="1:7" s="49" customFormat="1" ht="24.75" customHeight="1">
      <c r="A97" s="57" t="s">
        <v>68</v>
      </c>
      <c r="B97" s="32" t="s">
        <v>84</v>
      </c>
      <c r="C97" s="32" t="s">
        <v>168</v>
      </c>
      <c r="D97" s="32" t="s">
        <v>58</v>
      </c>
      <c r="E97" s="17">
        <v>142.7</v>
      </c>
      <c r="F97" s="17">
        <v>159.9</v>
      </c>
      <c r="G97" s="17">
        <v>167.8</v>
      </c>
    </row>
    <row r="98" spans="1:7" s="49" customFormat="1" ht="37.5" customHeight="1">
      <c r="A98" s="60" t="s">
        <v>167</v>
      </c>
      <c r="B98" s="32" t="s">
        <v>84</v>
      </c>
      <c r="C98" s="32" t="s">
        <v>168</v>
      </c>
      <c r="D98" s="32" t="s">
        <v>5</v>
      </c>
      <c r="E98" s="17">
        <f aca="true" t="shared" si="12" ref="E98:G99">E99</f>
        <v>62.6</v>
      </c>
      <c r="F98" s="17">
        <f t="shared" si="12"/>
        <v>70.2</v>
      </c>
      <c r="G98" s="17">
        <f t="shared" si="12"/>
        <v>73.6</v>
      </c>
    </row>
    <row r="99" spans="1:7" s="49" customFormat="1" ht="24.75" customHeight="1">
      <c r="A99" s="34" t="s">
        <v>49</v>
      </c>
      <c r="B99" s="32" t="s">
        <v>84</v>
      </c>
      <c r="C99" s="32" t="s">
        <v>168</v>
      </c>
      <c r="D99" s="32" t="s">
        <v>50</v>
      </c>
      <c r="E99" s="17">
        <f t="shared" si="12"/>
        <v>62.6</v>
      </c>
      <c r="F99" s="17">
        <f t="shared" si="12"/>
        <v>70.2</v>
      </c>
      <c r="G99" s="17">
        <f t="shared" si="12"/>
        <v>73.6</v>
      </c>
    </row>
    <row r="100" spans="1:7" s="49" customFormat="1" ht="24.75" customHeight="1">
      <c r="A100" s="57" t="s">
        <v>68</v>
      </c>
      <c r="B100" s="32" t="s">
        <v>84</v>
      </c>
      <c r="C100" s="32" t="s">
        <v>168</v>
      </c>
      <c r="D100" s="32" t="s">
        <v>58</v>
      </c>
      <c r="E100" s="17">
        <v>62.6</v>
      </c>
      <c r="F100" s="17">
        <v>70.2</v>
      </c>
      <c r="G100" s="17">
        <v>73.6</v>
      </c>
    </row>
    <row r="101" spans="1:7" s="68" customFormat="1" ht="21" customHeight="1">
      <c r="A101" s="71" t="s">
        <v>12</v>
      </c>
      <c r="B101" s="72" t="s">
        <v>8</v>
      </c>
      <c r="C101" s="72" t="s">
        <v>85</v>
      </c>
      <c r="D101" s="72" t="s">
        <v>5</v>
      </c>
      <c r="E101" s="67">
        <f>E102+E114+E122</f>
        <v>16696.1</v>
      </c>
      <c r="F101" s="67">
        <f>F102+F122</f>
        <v>5416.5</v>
      </c>
      <c r="G101" s="67">
        <f>G102+G122</f>
        <v>4618.8</v>
      </c>
    </row>
    <row r="102" spans="1:7" s="68" customFormat="1" ht="21" customHeight="1">
      <c r="A102" s="71" t="s">
        <v>78</v>
      </c>
      <c r="B102" s="72" t="s">
        <v>79</v>
      </c>
      <c r="C102" s="72" t="s">
        <v>85</v>
      </c>
      <c r="D102" s="72" t="s">
        <v>5</v>
      </c>
      <c r="E102" s="67">
        <f>E103</f>
        <v>1023</v>
      </c>
      <c r="F102" s="67">
        <f>F103</f>
        <v>1521.5</v>
      </c>
      <c r="G102" s="67">
        <f>G103</f>
        <v>1113.8999999999999</v>
      </c>
    </row>
    <row r="103" spans="1:7" s="68" customFormat="1" ht="93.75" customHeight="1">
      <c r="A103" s="100" t="s">
        <v>157</v>
      </c>
      <c r="B103" s="101" t="s">
        <v>79</v>
      </c>
      <c r="C103" s="101" t="s">
        <v>105</v>
      </c>
      <c r="D103" s="101" t="s">
        <v>5</v>
      </c>
      <c r="E103" s="33">
        <f>E107+E110+E113</f>
        <v>1023</v>
      </c>
      <c r="F103" s="33">
        <f>F107+F110+F113</f>
        <v>1521.5</v>
      </c>
      <c r="G103" s="33">
        <f>G107+G110+G113</f>
        <v>1113.8999999999999</v>
      </c>
    </row>
    <row r="104" spans="1:7" s="68" customFormat="1" ht="15.75" customHeight="1">
      <c r="A104" s="100" t="s">
        <v>62</v>
      </c>
      <c r="B104" s="101"/>
      <c r="C104" s="101"/>
      <c r="D104" s="101"/>
      <c r="E104" s="33"/>
      <c r="F104" s="33"/>
      <c r="G104" s="33"/>
    </row>
    <row r="105" spans="1:7" s="68" customFormat="1" ht="71.25" customHeight="1">
      <c r="A105" s="102" t="s">
        <v>107</v>
      </c>
      <c r="B105" s="103" t="s">
        <v>79</v>
      </c>
      <c r="C105" s="103" t="s">
        <v>104</v>
      </c>
      <c r="D105" s="103" t="s">
        <v>50</v>
      </c>
      <c r="E105" s="17">
        <f aca="true" t="shared" si="13" ref="E105:G106">E106</f>
        <v>391.4</v>
      </c>
      <c r="F105" s="17">
        <f t="shared" si="13"/>
        <v>889.9</v>
      </c>
      <c r="G105" s="17">
        <f t="shared" si="13"/>
        <v>271.8</v>
      </c>
    </row>
    <row r="106" spans="1:7" s="68" customFormat="1" ht="25.5" customHeight="1">
      <c r="A106" s="102" t="s">
        <v>49</v>
      </c>
      <c r="B106" s="103" t="s">
        <v>79</v>
      </c>
      <c r="C106" s="103" t="s">
        <v>104</v>
      </c>
      <c r="D106" s="103" t="s">
        <v>58</v>
      </c>
      <c r="E106" s="17">
        <f t="shared" si="13"/>
        <v>391.4</v>
      </c>
      <c r="F106" s="17">
        <f t="shared" si="13"/>
        <v>889.9</v>
      </c>
      <c r="G106" s="17">
        <f t="shared" si="13"/>
        <v>271.8</v>
      </c>
    </row>
    <row r="107" spans="1:7" s="68" customFormat="1" ht="28.5" customHeight="1">
      <c r="A107" s="102" t="s">
        <v>68</v>
      </c>
      <c r="B107" s="103" t="s">
        <v>79</v>
      </c>
      <c r="C107" s="103" t="s">
        <v>104</v>
      </c>
      <c r="D107" s="103" t="s">
        <v>80</v>
      </c>
      <c r="E107" s="17">
        <v>391.4</v>
      </c>
      <c r="F107" s="17">
        <v>889.9</v>
      </c>
      <c r="G107" s="17">
        <v>271.8</v>
      </c>
    </row>
    <row r="108" spans="1:7" s="68" customFormat="1" ht="43.5" customHeight="1">
      <c r="A108" s="102" t="s">
        <v>190</v>
      </c>
      <c r="B108" s="103" t="s">
        <v>79</v>
      </c>
      <c r="C108" s="116" t="s">
        <v>191</v>
      </c>
      <c r="D108" s="103" t="s">
        <v>5</v>
      </c>
      <c r="E108" s="17">
        <f aca="true" t="shared" si="14" ref="E108:G109">E109</f>
        <v>600</v>
      </c>
      <c r="F108" s="17">
        <f t="shared" si="14"/>
        <v>600</v>
      </c>
      <c r="G108" s="17">
        <f t="shared" si="14"/>
        <v>800</v>
      </c>
    </row>
    <row r="109" spans="1:7" s="68" customFormat="1" ht="23.25" customHeight="1">
      <c r="A109" s="124" t="s">
        <v>49</v>
      </c>
      <c r="B109" s="125" t="s">
        <v>79</v>
      </c>
      <c r="C109" s="126" t="s">
        <v>191</v>
      </c>
      <c r="D109" s="125" t="s">
        <v>50</v>
      </c>
      <c r="E109" s="127">
        <f t="shared" si="14"/>
        <v>600</v>
      </c>
      <c r="F109" s="127">
        <f t="shared" si="14"/>
        <v>600</v>
      </c>
      <c r="G109" s="127">
        <f t="shared" si="14"/>
        <v>800</v>
      </c>
    </row>
    <row r="110" spans="1:7" s="68" customFormat="1" ht="27" customHeight="1">
      <c r="A110" s="124" t="s">
        <v>68</v>
      </c>
      <c r="B110" s="125" t="s">
        <v>79</v>
      </c>
      <c r="C110" s="126" t="s">
        <v>191</v>
      </c>
      <c r="D110" s="125" t="s">
        <v>58</v>
      </c>
      <c r="E110" s="127">
        <v>600</v>
      </c>
      <c r="F110" s="127">
        <v>600</v>
      </c>
      <c r="G110" s="127">
        <v>800</v>
      </c>
    </row>
    <row r="111" spans="1:7" s="68" customFormat="1" ht="45.75" customHeight="1">
      <c r="A111" s="102" t="s">
        <v>197</v>
      </c>
      <c r="B111" s="103" t="s">
        <v>79</v>
      </c>
      <c r="C111" s="116" t="s">
        <v>192</v>
      </c>
      <c r="D111" s="103" t="s">
        <v>5</v>
      </c>
      <c r="E111" s="17">
        <f aca="true" t="shared" si="15" ref="E111:G112">E112</f>
        <v>31.6</v>
      </c>
      <c r="F111" s="17">
        <f t="shared" si="15"/>
        <v>31.6</v>
      </c>
      <c r="G111" s="17">
        <f t="shared" si="15"/>
        <v>42.1</v>
      </c>
    </row>
    <row r="112" spans="1:7" s="68" customFormat="1" ht="21" customHeight="1">
      <c r="A112" s="124" t="s">
        <v>49</v>
      </c>
      <c r="B112" s="125" t="s">
        <v>79</v>
      </c>
      <c r="C112" s="126" t="s">
        <v>192</v>
      </c>
      <c r="D112" s="125" t="s">
        <v>50</v>
      </c>
      <c r="E112" s="127">
        <f t="shared" si="15"/>
        <v>31.6</v>
      </c>
      <c r="F112" s="127">
        <f t="shared" si="15"/>
        <v>31.6</v>
      </c>
      <c r="G112" s="127">
        <f t="shared" si="15"/>
        <v>42.1</v>
      </c>
    </row>
    <row r="113" spans="1:7" s="68" customFormat="1" ht="21" customHeight="1">
      <c r="A113" s="124" t="s">
        <v>68</v>
      </c>
      <c r="B113" s="125" t="s">
        <v>79</v>
      </c>
      <c r="C113" s="126" t="s">
        <v>192</v>
      </c>
      <c r="D113" s="125" t="s">
        <v>58</v>
      </c>
      <c r="E113" s="127">
        <v>31.6</v>
      </c>
      <c r="F113" s="127">
        <v>31.6</v>
      </c>
      <c r="G113" s="127">
        <v>42.1</v>
      </c>
    </row>
    <row r="114" spans="1:7" s="68" customFormat="1" ht="17.25" customHeight="1">
      <c r="A114" s="98" t="s">
        <v>186</v>
      </c>
      <c r="B114" s="122" t="s">
        <v>185</v>
      </c>
      <c r="C114" s="123" t="s">
        <v>85</v>
      </c>
      <c r="D114" s="122" t="s">
        <v>5</v>
      </c>
      <c r="E114" s="70">
        <f>E115</f>
        <v>3580.2999999999997</v>
      </c>
      <c r="F114" s="70">
        <f>F115</f>
        <v>0</v>
      </c>
      <c r="G114" s="70">
        <v>0</v>
      </c>
    </row>
    <row r="115" spans="1:7" s="68" customFormat="1" ht="47.25" customHeight="1">
      <c r="A115" s="102" t="s">
        <v>182</v>
      </c>
      <c r="B115" s="103" t="s">
        <v>185</v>
      </c>
      <c r="C115" s="103" t="s">
        <v>179</v>
      </c>
      <c r="D115" s="103" t="s">
        <v>5</v>
      </c>
      <c r="E115" s="17">
        <f>E116+E119</f>
        <v>3580.2999999999997</v>
      </c>
      <c r="F115" s="17">
        <v>0</v>
      </c>
      <c r="G115" s="17">
        <v>0</v>
      </c>
    </row>
    <row r="116" spans="1:7" s="68" customFormat="1" ht="45" customHeight="1">
      <c r="A116" s="102" t="s">
        <v>180</v>
      </c>
      <c r="B116" s="103" t="s">
        <v>185</v>
      </c>
      <c r="C116" s="103" t="s">
        <v>183</v>
      </c>
      <c r="D116" s="103" t="s">
        <v>50</v>
      </c>
      <c r="E116" s="17">
        <f>E117</f>
        <v>179.1</v>
      </c>
      <c r="F116" s="17">
        <v>0</v>
      </c>
      <c r="G116" s="17">
        <v>0</v>
      </c>
    </row>
    <row r="117" spans="1:7" s="68" customFormat="1" ht="25.5" customHeight="1">
      <c r="A117" s="102" t="s">
        <v>49</v>
      </c>
      <c r="B117" s="103" t="s">
        <v>185</v>
      </c>
      <c r="C117" s="103" t="s">
        <v>183</v>
      </c>
      <c r="D117" s="103" t="s">
        <v>58</v>
      </c>
      <c r="E117" s="17">
        <f>E118</f>
        <v>179.1</v>
      </c>
      <c r="F117" s="17">
        <v>0</v>
      </c>
      <c r="G117" s="17">
        <v>0</v>
      </c>
    </row>
    <row r="118" spans="1:7" s="68" customFormat="1" ht="27.75" customHeight="1">
      <c r="A118" s="102" t="s">
        <v>68</v>
      </c>
      <c r="B118" s="103" t="s">
        <v>185</v>
      </c>
      <c r="C118" s="103" t="s">
        <v>183</v>
      </c>
      <c r="D118" s="103" t="s">
        <v>80</v>
      </c>
      <c r="E118" s="17">
        <v>179.1</v>
      </c>
      <c r="F118" s="17">
        <v>0</v>
      </c>
      <c r="G118" s="17">
        <v>0</v>
      </c>
    </row>
    <row r="119" spans="1:7" s="68" customFormat="1" ht="48" customHeight="1">
      <c r="A119" s="102" t="s">
        <v>181</v>
      </c>
      <c r="B119" s="103" t="s">
        <v>185</v>
      </c>
      <c r="C119" s="103" t="s">
        <v>184</v>
      </c>
      <c r="D119" s="103" t="s">
        <v>50</v>
      </c>
      <c r="E119" s="17">
        <f>E120</f>
        <v>3401.2</v>
      </c>
      <c r="F119" s="17">
        <v>0</v>
      </c>
      <c r="G119" s="17">
        <v>0</v>
      </c>
    </row>
    <row r="120" spans="1:7" s="68" customFormat="1" ht="28.5" customHeight="1">
      <c r="A120" s="102" t="s">
        <v>49</v>
      </c>
      <c r="B120" s="103" t="s">
        <v>185</v>
      </c>
      <c r="C120" s="103" t="s">
        <v>184</v>
      </c>
      <c r="D120" s="103" t="s">
        <v>58</v>
      </c>
      <c r="E120" s="17">
        <f>E121</f>
        <v>3401.2</v>
      </c>
      <c r="F120" s="17">
        <v>0</v>
      </c>
      <c r="G120" s="17">
        <v>0</v>
      </c>
    </row>
    <row r="121" spans="1:7" s="68" customFormat="1" ht="26.25" customHeight="1">
      <c r="A121" s="102" t="s">
        <v>68</v>
      </c>
      <c r="B121" s="103" t="s">
        <v>185</v>
      </c>
      <c r="C121" s="103" t="s">
        <v>184</v>
      </c>
      <c r="D121" s="103" t="s">
        <v>80</v>
      </c>
      <c r="E121" s="17">
        <v>3401.2</v>
      </c>
      <c r="F121" s="17">
        <v>0</v>
      </c>
      <c r="G121" s="17">
        <v>0</v>
      </c>
    </row>
    <row r="122" spans="1:7" s="73" customFormat="1" ht="18.75" customHeight="1">
      <c r="A122" s="77" t="s">
        <v>13</v>
      </c>
      <c r="B122" s="66" t="s">
        <v>2</v>
      </c>
      <c r="C122" s="66" t="s">
        <v>85</v>
      </c>
      <c r="D122" s="66" t="s">
        <v>5</v>
      </c>
      <c r="E122" s="67">
        <f>E123+E152+E156+E145</f>
        <v>12092.8</v>
      </c>
      <c r="F122" s="67">
        <f>F123+F152+F156</f>
        <v>3895</v>
      </c>
      <c r="G122" s="67">
        <f>G123+G152+G156</f>
        <v>3504.9</v>
      </c>
    </row>
    <row r="123" spans="1:7" s="7" customFormat="1" ht="45" customHeight="1">
      <c r="A123" s="113" t="s">
        <v>158</v>
      </c>
      <c r="B123" s="53" t="s">
        <v>2</v>
      </c>
      <c r="C123" s="53" t="s">
        <v>110</v>
      </c>
      <c r="D123" s="53" t="s">
        <v>5</v>
      </c>
      <c r="E123" s="56">
        <f>E125+E130+E133+E136+E139+E142</f>
        <v>5534.7</v>
      </c>
      <c r="F123" s="56">
        <f>F125+F130+F133+F136</f>
        <v>1198.5</v>
      </c>
      <c r="G123" s="56">
        <f>G125+G130+G133+G136</f>
        <v>808.4</v>
      </c>
    </row>
    <row r="124" spans="1:7" s="7" customFormat="1" ht="15" customHeight="1">
      <c r="A124" s="57" t="s">
        <v>62</v>
      </c>
      <c r="B124" s="32"/>
      <c r="C124" s="6"/>
      <c r="D124" s="58"/>
      <c r="E124" s="18"/>
      <c r="F124" s="18"/>
      <c r="G124" s="18"/>
    </row>
    <row r="125" spans="1:7" s="48" customFormat="1" ht="15" customHeight="1">
      <c r="A125" s="84" t="s">
        <v>63</v>
      </c>
      <c r="B125" s="85" t="s">
        <v>2</v>
      </c>
      <c r="C125" s="86" t="s">
        <v>129</v>
      </c>
      <c r="D125" s="87" t="s">
        <v>5</v>
      </c>
      <c r="E125" s="88">
        <f>E126+E128</f>
        <v>780.5</v>
      </c>
      <c r="F125" s="88">
        <f>F126+F128</f>
        <v>1198.5</v>
      </c>
      <c r="G125" s="88">
        <f>G126+G128</f>
        <v>808.4</v>
      </c>
    </row>
    <row r="126" spans="1:7" s="3" customFormat="1" ht="26.25" customHeight="1">
      <c r="A126" s="57" t="s">
        <v>49</v>
      </c>
      <c r="B126" s="32" t="s">
        <v>2</v>
      </c>
      <c r="C126" s="6" t="s">
        <v>129</v>
      </c>
      <c r="D126" s="58" t="s">
        <v>50</v>
      </c>
      <c r="E126" s="18">
        <f>E127</f>
        <v>780.5</v>
      </c>
      <c r="F126" s="18">
        <f>F127</f>
        <v>1198.5</v>
      </c>
      <c r="G126" s="18">
        <f>G127</f>
        <v>808.4</v>
      </c>
    </row>
    <row r="127" spans="1:7" ht="24" customHeight="1">
      <c r="A127" s="57" t="s">
        <v>68</v>
      </c>
      <c r="B127" s="32" t="s">
        <v>2</v>
      </c>
      <c r="C127" s="6" t="s">
        <v>129</v>
      </c>
      <c r="D127" s="58" t="s">
        <v>58</v>
      </c>
      <c r="E127" s="17">
        <v>780.5</v>
      </c>
      <c r="F127" s="17">
        <v>1198.5</v>
      </c>
      <c r="G127" s="17">
        <v>808.4</v>
      </c>
    </row>
    <row r="128" spans="1:7" ht="15.75" customHeight="1">
      <c r="A128" s="60" t="s">
        <v>51</v>
      </c>
      <c r="B128" s="32" t="s">
        <v>2</v>
      </c>
      <c r="C128" s="6" t="s">
        <v>129</v>
      </c>
      <c r="D128" s="32" t="s">
        <v>52</v>
      </c>
      <c r="E128" s="17">
        <f>E129</f>
        <v>0</v>
      </c>
      <c r="F128" s="17">
        <f>F129</f>
        <v>0</v>
      </c>
      <c r="G128" s="17">
        <f>G129</f>
        <v>0</v>
      </c>
    </row>
    <row r="129" spans="1:7" ht="15.75" customHeight="1">
      <c r="A129" s="57" t="s">
        <v>69</v>
      </c>
      <c r="B129" s="32" t="s">
        <v>2</v>
      </c>
      <c r="C129" s="6" t="s">
        <v>129</v>
      </c>
      <c r="D129" s="32" t="s">
        <v>59</v>
      </c>
      <c r="E129" s="17">
        <v>0</v>
      </c>
      <c r="F129" s="17">
        <v>0</v>
      </c>
      <c r="G129" s="17">
        <v>0</v>
      </c>
    </row>
    <row r="130" spans="1:7" s="26" customFormat="1" ht="15.75" customHeight="1">
      <c r="A130" s="89" t="s">
        <v>64</v>
      </c>
      <c r="B130" s="90" t="s">
        <v>2</v>
      </c>
      <c r="C130" s="91" t="s">
        <v>130</v>
      </c>
      <c r="D130" s="92" t="s">
        <v>5</v>
      </c>
      <c r="E130" s="93">
        <v>0</v>
      </c>
      <c r="F130" s="93">
        <v>0</v>
      </c>
      <c r="G130" s="93">
        <v>0</v>
      </c>
    </row>
    <row r="131" spans="1:7" s="3" customFormat="1" ht="27" customHeight="1">
      <c r="A131" s="96" t="s">
        <v>49</v>
      </c>
      <c r="B131" s="32" t="s">
        <v>2</v>
      </c>
      <c r="C131" s="6" t="s">
        <v>130</v>
      </c>
      <c r="D131" s="58" t="s">
        <v>50</v>
      </c>
      <c r="E131" s="17">
        <v>0</v>
      </c>
      <c r="F131" s="17">
        <v>0</v>
      </c>
      <c r="G131" s="17">
        <v>0</v>
      </c>
    </row>
    <row r="132" spans="1:7" ht="30" customHeight="1">
      <c r="A132" s="57" t="s">
        <v>68</v>
      </c>
      <c r="B132" s="32" t="s">
        <v>2</v>
      </c>
      <c r="C132" s="6" t="s">
        <v>130</v>
      </c>
      <c r="D132" s="58" t="s">
        <v>58</v>
      </c>
      <c r="E132" s="17">
        <v>0</v>
      </c>
      <c r="F132" s="17">
        <v>0</v>
      </c>
      <c r="G132" s="17">
        <v>0</v>
      </c>
    </row>
    <row r="133" spans="1:7" s="26" customFormat="1" ht="18" customHeight="1">
      <c r="A133" s="94" t="s">
        <v>65</v>
      </c>
      <c r="B133" s="90" t="s">
        <v>2</v>
      </c>
      <c r="C133" s="91" t="s">
        <v>131</v>
      </c>
      <c r="D133" s="92" t="s">
        <v>5</v>
      </c>
      <c r="E133" s="93">
        <v>0</v>
      </c>
      <c r="F133" s="93">
        <v>0</v>
      </c>
      <c r="G133" s="93">
        <v>0</v>
      </c>
    </row>
    <row r="134" spans="1:7" s="3" customFormat="1" ht="26.25" customHeight="1">
      <c r="A134" s="95" t="s">
        <v>49</v>
      </c>
      <c r="B134" s="32" t="s">
        <v>2</v>
      </c>
      <c r="C134" s="6" t="s">
        <v>131</v>
      </c>
      <c r="D134" s="58" t="s">
        <v>50</v>
      </c>
      <c r="E134" s="17">
        <v>0</v>
      </c>
      <c r="F134" s="17">
        <v>0</v>
      </c>
      <c r="G134" s="17">
        <v>0</v>
      </c>
    </row>
    <row r="135" spans="1:7" ht="27" customHeight="1">
      <c r="A135" s="57" t="s">
        <v>68</v>
      </c>
      <c r="B135" s="32" t="s">
        <v>2</v>
      </c>
      <c r="C135" s="6" t="s">
        <v>131</v>
      </c>
      <c r="D135" s="58" t="s">
        <v>58</v>
      </c>
      <c r="E135" s="17">
        <v>0</v>
      </c>
      <c r="F135" s="17">
        <v>0</v>
      </c>
      <c r="G135" s="17">
        <v>0</v>
      </c>
    </row>
    <row r="136" spans="1:7" s="26" customFormat="1" ht="27" customHeight="1">
      <c r="A136" s="89" t="s">
        <v>66</v>
      </c>
      <c r="B136" s="86" t="s">
        <v>2</v>
      </c>
      <c r="C136" s="86" t="s">
        <v>132</v>
      </c>
      <c r="D136" s="86" t="s">
        <v>5</v>
      </c>
      <c r="E136" s="115">
        <f>E138</f>
        <v>0</v>
      </c>
      <c r="F136" s="115">
        <f>F138</f>
        <v>0</v>
      </c>
      <c r="G136" s="115">
        <f>G138</f>
        <v>0</v>
      </c>
    </row>
    <row r="137" spans="1:7" s="3" customFormat="1" ht="26.25" customHeight="1">
      <c r="A137" s="96" t="s">
        <v>49</v>
      </c>
      <c r="B137" s="32" t="s">
        <v>2</v>
      </c>
      <c r="C137" s="6" t="s">
        <v>132</v>
      </c>
      <c r="D137" s="58" t="s">
        <v>50</v>
      </c>
      <c r="E137" s="17">
        <f>E138</f>
        <v>0</v>
      </c>
      <c r="F137" s="17">
        <f>F138</f>
        <v>0</v>
      </c>
      <c r="G137" s="17">
        <f>G138</f>
        <v>0</v>
      </c>
    </row>
    <row r="138" spans="1:7" ht="28.5" customHeight="1">
      <c r="A138" s="57" t="s">
        <v>68</v>
      </c>
      <c r="B138" s="32" t="s">
        <v>2</v>
      </c>
      <c r="C138" s="6" t="s">
        <v>132</v>
      </c>
      <c r="D138" s="58" t="s">
        <v>58</v>
      </c>
      <c r="E138" s="17">
        <v>0</v>
      </c>
      <c r="F138" s="17">
        <v>0</v>
      </c>
      <c r="G138" s="17">
        <v>0</v>
      </c>
    </row>
    <row r="139" spans="1:7" ht="51" customHeight="1">
      <c r="A139" s="128" t="s">
        <v>198</v>
      </c>
      <c r="B139" s="90" t="s">
        <v>2</v>
      </c>
      <c r="C139" s="90" t="s">
        <v>199</v>
      </c>
      <c r="D139" s="90" t="s">
        <v>5</v>
      </c>
      <c r="E139" s="129">
        <f>E140</f>
        <v>4749.4</v>
      </c>
      <c r="F139" s="129">
        <v>0</v>
      </c>
      <c r="G139" s="129">
        <v>0</v>
      </c>
    </row>
    <row r="140" spans="1:7" ht="26.25" customHeight="1">
      <c r="A140" s="96" t="s">
        <v>49</v>
      </c>
      <c r="B140" s="32" t="s">
        <v>2</v>
      </c>
      <c r="C140" s="6" t="s">
        <v>200</v>
      </c>
      <c r="D140" s="58" t="s">
        <v>50</v>
      </c>
      <c r="E140" s="18">
        <f>E141</f>
        <v>4749.4</v>
      </c>
      <c r="F140" s="18">
        <v>0</v>
      </c>
      <c r="G140" s="18">
        <v>0</v>
      </c>
    </row>
    <row r="141" spans="1:7" ht="27" customHeight="1">
      <c r="A141" s="57" t="s">
        <v>68</v>
      </c>
      <c r="B141" s="32" t="s">
        <v>2</v>
      </c>
      <c r="C141" s="6" t="s">
        <v>200</v>
      </c>
      <c r="D141" s="58" t="s">
        <v>58</v>
      </c>
      <c r="E141" s="18">
        <v>4749.4</v>
      </c>
      <c r="F141" s="18">
        <v>0</v>
      </c>
      <c r="G141" s="18">
        <v>0</v>
      </c>
    </row>
    <row r="142" spans="1:7" ht="37.5" customHeight="1">
      <c r="A142" s="128" t="s">
        <v>202</v>
      </c>
      <c r="B142" s="90" t="s">
        <v>2</v>
      </c>
      <c r="C142" s="90" t="s">
        <v>201</v>
      </c>
      <c r="D142" s="90" t="s">
        <v>5</v>
      </c>
      <c r="E142" s="129">
        <f>E143</f>
        <v>4.8</v>
      </c>
      <c r="F142" s="129">
        <v>0</v>
      </c>
      <c r="G142" s="129">
        <v>0</v>
      </c>
    </row>
    <row r="143" spans="1:7" ht="30" customHeight="1">
      <c r="A143" s="96" t="s">
        <v>49</v>
      </c>
      <c r="B143" s="32" t="s">
        <v>2</v>
      </c>
      <c r="C143" s="6" t="s">
        <v>132</v>
      </c>
      <c r="D143" s="58" t="s">
        <v>50</v>
      </c>
      <c r="E143" s="129">
        <f>E144</f>
        <v>4.8</v>
      </c>
      <c r="F143" s="18">
        <v>0</v>
      </c>
      <c r="G143" s="18">
        <v>0</v>
      </c>
    </row>
    <row r="144" spans="1:7" ht="28.5" customHeight="1">
      <c r="A144" s="57" t="s">
        <v>68</v>
      </c>
      <c r="B144" s="32" t="s">
        <v>2</v>
      </c>
      <c r="C144" s="6" t="s">
        <v>132</v>
      </c>
      <c r="D144" s="58" t="s">
        <v>58</v>
      </c>
      <c r="E144" s="17">
        <v>4.8</v>
      </c>
      <c r="F144" s="18">
        <v>0</v>
      </c>
      <c r="G144" s="18">
        <v>0</v>
      </c>
    </row>
    <row r="145" spans="1:7" ht="39" customHeight="1">
      <c r="A145" s="113" t="s">
        <v>193</v>
      </c>
      <c r="B145" s="53" t="s">
        <v>2</v>
      </c>
      <c r="C145" s="53" t="s">
        <v>195</v>
      </c>
      <c r="D145" s="53" t="s">
        <v>5</v>
      </c>
      <c r="E145" s="56">
        <f>E146+E149</f>
        <v>3892.2</v>
      </c>
      <c r="F145" s="56">
        <f>F146+F149</f>
        <v>0</v>
      </c>
      <c r="G145" s="56">
        <f>G146+G149</f>
        <v>0</v>
      </c>
    </row>
    <row r="146" spans="1:7" ht="28.5" customHeight="1">
      <c r="A146" s="60" t="s">
        <v>196</v>
      </c>
      <c r="B146" s="32" t="s">
        <v>2</v>
      </c>
      <c r="C146" s="6" t="s">
        <v>203</v>
      </c>
      <c r="D146" s="32" t="s">
        <v>5</v>
      </c>
      <c r="E146" s="17">
        <f aca="true" t="shared" si="16" ref="E146:G147">E147</f>
        <v>3697.6</v>
      </c>
      <c r="F146" s="17">
        <f t="shared" si="16"/>
        <v>0</v>
      </c>
      <c r="G146" s="17">
        <f t="shared" si="16"/>
        <v>0</v>
      </c>
    </row>
    <row r="147" spans="1:7" ht="28.5" customHeight="1">
      <c r="A147" s="96" t="s">
        <v>49</v>
      </c>
      <c r="B147" s="32" t="s">
        <v>2</v>
      </c>
      <c r="C147" s="6" t="s">
        <v>203</v>
      </c>
      <c r="D147" s="32" t="s">
        <v>50</v>
      </c>
      <c r="E147" s="17">
        <f t="shared" si="16"/>
        <v>3697.6</v>
      </c>
      <c r="F147" s="17">
        <f t="shared" si="16"/>
        <v>0</v>
      </c>
      <c r="G147" s="17">
        <f t="shared" si="16"/>
        <v>0</v>
      </c>
    </row>
    <row r="148" spans="1:7" ht="28.5" customHeight="1">
      <c r="A148" s="57" t="s">
        <v>68</v>
      </c>
      <c r="B148" s="32" t="s">
        <v>2</v>
      </c>
      <c r="C148" s="6" t="s">
        <v>203</v>
      </c>
      <c r="D148" s="32" t="s">
        <v>58</v>
      </c>
      <c r="E148" s="17">
        <v>3697.6</v>
      </c>
      <c r="F148" s="17">
        <v>0</v>
      </c>
      <c r="G148" s="17">
        <v>0</v>
      </c>
    </row>
    <row r="149" spans="1:7" ht="28.5" customHeight="1">
      <c r="A149" s="60" t="s">
        <v>194</v>
      </c>
      <c r="B149" s="32" t="s">
        <v>2</v>
      </c>
      <c r="C149" s="6" t="s">
        <v>203</v>
      </c>
      <c r="D149" s="32" t="s">
        <v>5</v>
      </c>
      <c r="E149" s="17">
        <f aca="true" t="shared" si="17" ref="E149:G150">E150</f>
        <v>194.6</v>
      </c>
      <c r="F149" s="17">
        <f t="shared" si="17"/>
        <v>0</v>
      </c>
      <c r="G149" s="17">
        <f t="shared" si="17"/>
        <v>0</v>
      </c>
    </row>
    <row r="150" spans="1:7" ht="28.5" customHeight="1">
      <c r="A150" s="96" t="s">
        <v>49</v>
      </c>
      <c r="B150" s="32" t="s">
        <v>2</v>
      </c>
      <c r="C150" s="6" t="s">
        <v>203</v>
      </c>
      <c r="D150" s="32" t="s">
        <v>50</v>
      </c>
      <c r="E150" s="17">
        <f t="shared" si="17"/>
        <v>194.6</v>
      </c>
      <c r="F150" s="17">
        <f t="shared" si="17"/>
        <v>0</v>
      </c>
      <c r="G150" s="17">
        <f t="shared" si="17"/>
        <v>0</v>
      </c>
    </row>
    <row r="151" spans="1:7" ht="28.5" customHeight="1">
      <c r="A151" s="57" t="s">
        <v>68</v>
      </c>
      <c r="B151" s="32" t="s">
        <v>2</v>
      </c>
      <c r="C151" s="6" t="s">
        <v>203</v>
      </c>
      <c r="D151" s="32" t="s">
        <v>58</v>
      </c>
      <c r="E151" s="17">
        <v>194.6</v>
      </c>
      <c r="F151" s="17">
        <v>0</v>
      </c>
      <c r="G151" s="17">
        <v>0</v>
      </c>
    </row>
    <row r="152" spans="1:7" s="49" customFormat="1" ht="50.25" customHeight="1">
      <c r="A152" s="54" t="s">
        <v>159</v>
      </c>
      <c r="B152" s="51" t="s">
        <v>2</v>
      </c>
      <c r="C152" s="51" t="s">
        <v>106</v>
      </c>
      <c r="D152" s="51" t="s">
        <v>5</v>
      </c>
      <c r="E152" s="56">
        <f>E155</f>
        <v>0</v>
      </c>
      <c r="F152" s="56">
        <f>F155</f>
        <v>30.6</v>
      </c>
      <c r="G152" s="56">
        <f>G155</f>
        <v>30.6</v>
      </c>
    </row>
    <row r="153" spans="1:7" s="49" customFormat="1" ht="23.25" customHeight="1">
      <c r="A153" s="96" t="s">
        <v>111</v>
      </c>
      <c r="B153" s="6" t="s">
        <v>2</v>
      </c>
      <c r="C153" s="6" t="s">
        <v>133</v>
      </c>
      <c r="D153" s="6" t="s">
        <v>5</v>
      </c>
      <c r="E153" s="17">
        <f aca="true" t="shared" si="18" ref="E153:G154">E154</f>
        <v>0</v>
      </c>
      <c r="F153" s="17">
        <f t="shared" si="18"/>
        <v>30.6</v>
      </c>
      <c r="G153" s="17">
        <f t="shared" si="18"/>
        <v>30.6</v>
      </c>
    </row>
    <row r="154" spans="1:7" s="3" customFormat="1" ht="23.25" customHeight="1">
      <c r="A154" s="96" t="s">
        <v>49</v>
      </c>
      <c r="B154" s="6" t="s">
        <v>2</v>
      </c>
      <c r="C154" s="6" t="s">
        <v>133</v>
      </c>
      <c r="D154" s="6" t="s">
        <v>50</v>
      </c>
      <c r="E154" s="18">
        <f t="shared" si="18"/>
        <v>0</v>
      </c>
      <c r="F154" s="18">
        <f t="shared" si="18"/>
        <v>30.6</v>
      </c>
      <c r="G154" s="18">
        <f t="shared" si="18"/>
        <v>30.6</v>
      </c>
    </row>
    <row r="155" spans="1:7" ht="22.5" customHeight="1">
      <c r="A155" s="57" t="s">
        <v>68</v>
      </c>
      <c r="B155" s="32" t="s">
        <v>2</v>
      </c>
      <c r="C155" s="32" t="s">
        <v>133</v>
      </c>
      <c r="D155" s="58" t="s">
        <v>58</v>
      </c>
      <c r="E155" s="18">
        <v>0</v>
      </c>
      <c r="F155" s="18">
        <v>30.6</v>
      </c>
      <c r="G155" s="18">
        <v>30.6</v>
      </c>
    </row>
    <row r="156" spans="1:7" ht="63" customHeight="1">
      <c r="A156" s="104" t="s">
        <v>160</v>
      </c>
      <c r="B156" s="111" t="s">
        <v>2</v>
      </c>
      <c r="C156" s="111" t="s">
        <v>112</v>
      </c>
      <c r="D156" s="111" t="s">
        <v>5</v>
      </c>
      <c r="E156" s="112">
        <f>E157+E160</f>
        <v>2665.9</v>
      </c>
      <c r="F156" s="112">
        <f>F157+F160</f>
        <v>2665.9</v>
      </c>
      <c r="G156" s="112">
        <f>G157+G160</f>
        <v>2665.9</v>
      </c>
    </row>
    <row r="157" spans="1:7" ht="43.5" customHeight="1">
      <c r="A157" s="105" t="s">
        <v>136</v>
      </c>
      <c r="B157" s="106" t="s">
        <v>2</v>
      </c>
      <c r="C157" s="106" t="s">
        <v>137</v>
      </c>
      <c r="D157" s="106" t="s">
        <v>5</v>
      </c>
      <c r="E157" s="107">
        <f aca="true" t="shared" si="19" ref="E157:G158">E158</f>
        <v>2532.6</v>
      </c>
      <c r="F157" s="107">
        <f t="shared" si="19"/>
        <v>2532.6</v>
      </c>
      <c r="G157" s="107">
        <f t="shared" si="19"/>
        <v>2532.6</v>
      </c>
    </row>
    <row r="158" spans="1:7" ht="24.75" customHeight="1">
      <c r="A158" s="95" t="s">
        <v>49</v>
      </c>
      <c r="B158" s="106" t="s">
        <v>2</v>
      </c>
      <c r="C158" s="106" t="s">
        <v>137</v>
      </c>
      <c r="D158" s="106" t="s">
        <v>50</v>
      </c>
      <c r="E158" s="107">
        <f t="shared" si="19"/>
        <v>2532.6</v>
      </c>
      <c r="F158" s="107">
        <f t="shared" si="19"/>
        <v>2532.6</v>
      </c>
      <c r="G158" s="107">
        <f t="shared" si="19"/>
        <v>2532.6</v>
      </c>
    </row>
    <row r="159" spans="1:7" ht="25.5" customHeight="1">
      <c r="A159" s="57" t="s">
        <v>68</v>
      </c>
      <c r="B159" s="106" t="s">
        <v>2</v>
      </c>
      <c r="C159" s="106" t="s">
        <v>137</v>
      </c>
      <c r="D159" s="106" t="s">
        <v>58</v>
      </c>
      <c r="E159" s="107">
        <v>2532.6</v>
      </c>
      <c r="F159" s="107">
        <v>2532.6</v>
      </c>
      <c r="G159" s="107">
        <v>2532.6</v>
      </c>
    </row>
    <row r="160" spans="1:7" ht="40.5" customHeight="1">
      <c r="A160" s="105" t="s">
        <v>140</v>
      </c>
      <c r="B160" s="106" t="s">
        <v>2</v>
      </c>
      <c r="C160" s="106" t="s">
        <v>137</v>
      </c>
      <c r="D160" s="106" t="s">
        <v>5</v>
      </c>
      <c r="E160" s="107">
        <f aca="true" t="shared" si="20" ref="E160:G161">E161</f>
        <v>133.3</v>
      </c>
      <c r="F160" s="107">
        <f t="shared" si="20"/>
        <v>133.3</v>
      </c>
      <c r="G160" s="107">
        <f t="shared" si="20"/>
        <v>133.3</v>
      </c>
    </row>
    <row r="161" spans="1:7" ht="24.75" customHeight="1">
      <c r="A161" s="95" t="s">
        <v>49</v>
      </c>
      <c r="B161" s="106" t="s">
        <v>2</v>
      </c>
      <c r="C161" s="106" t="s">
        <v>137</v>
      </c>
      <c r="D161" s="106" t="s">
        <v>50</v>
      </c>
      <c r="E161" s="107">
        <f t="shared" si="20"/>
        <v>133.3</v>
      </c>
      <c r="F161" s="107">
        <f t="shared" si="20"/>
        <v>133.3</v>
      </c>
      <c r="G161" s="107">
        <f t="shared" si="20"/>
        <v>133.3</v>
      </c>
    </row>
    <row r="162" spans="1:7" ht="22.5" customHeight="1">
      <c r="A162" s="57" t="s">
        <v>68</v>
      </c>
      <c r="B162" s="106" t="s">
        <v>2</v>
      </c>
      <c r="C162" s="106" t="s">
        <v>137</v>
      </c>
      <c r="D162" s="106" t="s">
        <v>58</v>
      </c>
      <c r="E162" s="107">
        <v>133.3</v>
      </c>
      <c r="F162" s="107">
        <v>133.3</v>
      </c>
      <c r="G162" s="107">
        <v>133.3</v>
      </c>
    </row>
    <row r="163" spans="1:7" ht="18" customHeight="1">
      <c r="A163" s="108" t="s">
        <v>89</v>
      </c>
      <c r="B163" s="109" t="s">
        <v>90</v>
      </c>
      <c r="C163" s="109" t="s">
        <v>85</v>
      </c>
      <c r="D163" s="109" t="s">
        <v>5</v>
      </c>
      <c r="E163" s="110">
        <f>E164</f>
        <v>0</v>
      </c>
      <c r="F163" s="110">
        <f aca="true" t="shared" si="21" ref="F163:G165">F164</f>
        <v>0</v>
      </c>
      <c r="G163" s="110">
        <f t="shared" si="21"/>
        <v>0</v>
      </c>
    </row>
    <row r="164" spans="1:7" ht="25.5" customHeight="1">
      <c r="A164" s="104" t="s">
        <v>146</v>
      </c>
      <c r="B164" s="111" t="s">
        <v>91</v>
      </c>
      <c r="C164" s="111" t="s">
        <v>121</v>
      </c>
      <c r="D164" s="111" t="s">
        <v>5</v>
      </c>
      <c r="E164" s="112">
        <f>E165</f>
        <v>0</v>
      </c>
      <c r="F164" s="112">
        <f t="shared" si="21"/>
        <v>0</v>
      </c>
      <c r="G164" s="112">
        <f t="shared" si="21"/>
        <v>0</v>
      </c>
    </row>
    <row r="165" spans="1:7" ht="24" customHeight="1">
      <c r="A165" s="95" t="s">
        <v>49</v>
      </c>
      <c r="B165" s="106" t="s">
        <v>91</v>
      </c>
      <c r="C165" s="106" t="s">
        <v>121</v>
      </c>
      <c r="D165" s="106" t="s">
        <v>50</v>
      </c>
      <c r="E165" s="107">
        <f>E166</f>
        <v>0</v>
      </c>
      <c r="F165" s="107">
        <f t="shared" si="21"/>
        <v>0</v>
      </c>
      <c r="G165" s="107">
        <f t="shared" si="21"/>
        <v>0</v>
      </c>
    </row>
    <row r="166" spans="1:7" ht="30.75" customHeight="1">
      <c r="A166" s="57" t="s">
        <v>68</v>
      </c>
      <c r="B166" s="106" t="s">
        <v>91</v>
      </c>
      <c r="C166" s="106" t="s">
        <v>121</v>
      </c>
      <c r="D166" s="106" t="s">
        <v>58</v>
      </c>
      <c r="E166" s="107">
        <v>0</v>
      </c>
      <c r="F166" s="107">
        <v>0</v>
      </c>
      <c r="G166" s="107">
        <v>0</v>
      </c>
    </row>
    <row r="167" spans="1:7" s="1" customFormat="1" ht="22.5" customHeight="1">
      <c r="A167" s="77" t="s">
        <v>16</v>
      </c>
      <c r="B167" s="66" t="s">
        <v>17</v>
      </c>
      <c r="C167" s="66" t="s">
        <v>85</v>
      </c>
      <c r="D167" s="66" t="s">
        <v>5</v>
      </c>
      <c r="E167" s="67">
        <f>E168</f>
        <v>1</v>
      </c>
      <c r="F167" s="67">
        <f>F168</f>
        <v>1</v>
      </c>
      <c r="G167" s="67">
        <f>G168</f>
        <v>1</v>
      </c>
    </row>
    <row r="168" spans="1:7" s="1" customFormat="1" ht="25.5" customHeight="1">
      <c r="A168" s="74" t="s">
        <v>142</v>
      </c>
      <c r="B168" s="44" t="s">
        <v>6</v>
      </c>
      <c r="C168" s="44" t="s">
        <v>122</v>
      </c>
      <c r="D168" s="44" t="s">
        <v>5</v>
      </c>
      <c r="E168" s="45">
        <f>E171</f>
        <v>1</v>
      </c>
      <c r="F168" s="45">
        <f>F171</f>
        <v>1</v>
      </c>
      <c r="G168" s="45">
        <f>G171</f>
        <v>1</v>
      </c>
    </row>
    <row r="169" spans="1:7" s="26" customFormat="1" ht="81.75" customHeight="1">
      <c r="A169" s="42" t="s">
        <v>38</v>
      </c>
      <c r="B169" s="32" t="s">
        <v>6</v>
      </c>
      <c r="C169" s="32" t="s">
        <v>122</v>
      </c>
      <c r="D169" s="32" t="s">
        <v>5</v>
      </c>
      <c r="E169" s="18">
        <f>E171</f>
        <v>1</v>
      </c>
      <c r="F169" s="18">
        <f>F171</f>
        <v>1</v>
      </c>
      <c r="G169" s="18">
        <f>G171</f>
        <v>1</v>
      </c>
    </row>
    <row r="170" spans="1:7" s="26" customFormat="1" ht="20.25" customHeight="1">
      <c r="A170" s="46" t="s">
        <v>70</v>
      </c>
      <c r="B170" s="32" t="s">
        <v>6</v>
      </c>
      <c r="C170" s="32" t="s">
        <v>122</v>
      </c>
      <c r="D170" s="32" t="s">
        <v>71</v>
      </c>
      <c r="E170" s="18">
        <f>E171</f>
        <v>1</v>
      </c>
      <c r="F170" s="18">
        <f>F171</f>
        <v>1</v>
      </c>
      <c r="G170" s="18">
        <f>G171</f>
        <v>1</v>
      </c>
    </row>
    <row r="171" spans="1:7" s="26" customFormat="1" ht="18.75" customHeight="1">
      <c r="A171" s="35" t="s">
        <v>39</v>
      </c>
      <c r="B171" s="32" t="s">
        <v>6</v>
      </c>
      <c r="C171" s="32" t="s">
        <v>122</v>
      </c>
      <c r="D171" s="32" t="s">
        <v>60</v>
      </c>
      <c r="E171" s="18">
        <v>1</v>
      </c>
      <c r="F171" s="18">
        <v>1</v>
      </c>
      <c r="G171" s="18">
        <v>1</v>
      </c>
    </row>
    <row r="172" spans="1:7" s="76" customFormat="1" ht="16.5" customHeight="1">
      <c r="A172" s="75" t="s">
        <v>30</v>
      </c>
      <c r="B172" s="69" t="s">
        <v>32</v>
      </c>
      <c r="C172" s="69" t="s">
        <v>85</v>
      </c>
      <c r="D172" s="69" t="s">
        <v>5</v>
      </c>
      <c r="E172" s="70">
        <f>E173+E177</f>
        <v>9545.9</v>
      </c>
      <c r="F172" s="70">
        <f>F173+F177</f>
        <v>9545.9</v>
      </c>
      <c r="G172" s="70">
        <f>G173+G177</f>
        <v>9545.9</v>
      </c>
    </row>
    <row r="173" spans="1:7" s="10" customFormat="1" ht="18" customHeight="1">
      <c r="A173" s="43" t="s">
        <v>31</v>
      </c>
      <c r="B173" s="44" t="s">
        <v>33</v>
      </c>
      <c r="C173" s="44" t="s">
        <v>122</v>
      </c>
      <c r="D173" s="44" t="s">
        <v>5</v>
      </c>
      <c r="E173" s="45">
        <f>E176</f>
        <v>8325.6</v>
      </c>
      <c r="F173" s="45">
        <f>F176</f>
        <v>8325.6</v>
      </c>
      <c r="G173" s="45">
        <f>G176</f>
        <v>8325.6</v>
      </c>
    </row>
    <row r="174" spans="1:7" s="31" customFormat="1" ht="78.75" customHeight="1">
      <c r="A174" s="37" t="s">
        <v>38</v>
      </c>
      <c r="B174" s="6" t="s">
        <v>33</v>
      </c>
      <c r="C174" s="6" t="s">
        <v>122</v>
      </c>
      <c r="D174" s="6" t="s">
        <v>5</v>
      </c>
      <c r="E174" s="17">
        <f>E176</f>
        <v>8325.6</v>
      </c>
      <c r="F174" s="17">
        <f>F176</f>
        <v>8325.6</v>
      </c>
      <c r="G174" s="17">
        <f>G176</f>
        <v>8325.6</v>
      </c>
    </row>
    <row r="175" spans="1:7" s="31" customFormat="1" ht="17.25" customHeight="1">
      <c r="A175" s="46" t="s">
        <v>70</v>
      </c>
      <c r="B175" s="6" t="s">
        <v>33</v>
      </c>
      <c r="C175" s="6" t="s">
        <v>122</v>
      </c>
      <c r="D175" s="6" t="s">
        <v>71</v>
      </c>
      <c r="E175" s="17">
        <f>E176</f>
        <v>8325.6</v>
      </c>
      <c r="F175" s="17">
        <f>F176</f>
        <v>8325.6</v>
      </c>
      <c r="G175" s="17">
        <f>G176</f>
        <v>8325.6</v>
      </c>
    </row>
    <row r="176" spans="1:7" s="31" customFormat="1" ht="15.75" customHeight="1">
      <c r="A176" s="35" t="s">
        <v>39</v>
      </c>
      <c r="B176" s="6" t="s">
        <v>33</v>
      </c>
      <c r="C176" s="6" t="s">
        <v>122</v>
      </c>
      <c r="D176" s="6" t="s">
        <v>60</v>
      </c>
      <c r="E176" s="17">
        <v>8325.6</v>
      </c>
      <c r="F176" s="17">
        <v>8325.6</v>
      </c>
      <c r="G176" s="17">
        <v>8325.6</v>
      </c>
    </row>
    <row r="177" spans="1:7" s="28" customFormat="1" ht="24.75" customHeight="1">
      <c r="A177" s="38" t="s">
        <v>47</v>
      </c>
      <c r="B177" s="8" t="s">
        <v>40</v>
      </c>
      <c r="C177" s="8" t="s">
        <v>122</v>
      </c>
      <c r="D177" s="8" t="s">
        <v>5</v>
      </c>
      <c r="E177" s="16">
        <f>E180</f>
        <v>1220.3</v>
      </c>
      <c r="F177" s="16">
        <f>F180</f>
        <v>1220.3</v>
      </c>
      <c r="G177" s="16">
        <f>G180</f>
        <v>1220.3</v>
      </c>
    </row>
    <row r="178" spans="1:7" s="31" customFormat="1" ht="81.75" customHeight="1">
      <c r="A178" s="37" t="s">
        <v>38</v>
      </c>
      <c r="B178" s="6" t="s">
        <v>40</v>
      </c>
      <c r="C178" s="6" t="s">
        <v>122</v>
      </c>
      <c r="D178" s="6" t="s">
        <v>5</v>
      </c>
      <c r="E178" s="17">
        <f>E180</f>
        <v>1220.3</v>
      </c>
      <c r="F178" s="17">
        <f>F180</f>
        <v>1220.3</v>
      </c>
      <c r="G178" s="17">
        <f>G180</f>
        <v>1220.3</v>
      </c>
    </row>
    <row r="179" spans="1:7" s="31" customFormat="1" ht="18" customHeight="1">
      <c r="A179" s="46" t="s">
        <v>70</v>
      </c>
      <c r="B179" s="6" t="s">
        <v>40</v>
      </c>
      <c r="C179" s="6" t="s">
        <v>122</v>
      </c>
      <c r="D179" s="6" t="s">
        <v>71</v>
      </c>
      <c r="E179" s="17">
        <f>E180</f>
        <v>1220.3</v>
      </c>
      <c r="F179" s="17">
        <f>F180</f>
        <v>1220.3</v>
      </c>
      <c r="G179" s="17">
        <f>G180</f>
        <v>1220.3</v>
      </c>
    </row>
    <row r="180" spans="1:7" s="31" customFormat="1" ht="18" customHeight="1">
      <c r="A180" s="35" t="s">
        <v>39</v>
      </c>
      <c r="B180" s="6" t="s">
        <v>40</v>
      </c>
      <c r="C180" s="6" t="s">
        <v>122</v>
      </c>
      <c r="D180" s="6" t="s">
        <v>60</v>
      </c>
      <c r="E180" s="17">
        <v>1220.3</v>
      </c>
      <c r="F180" s="17">
        <v>1220.3</v>
      </c>
      <c r="G180" s="17">
        <v>1220.3</v>
      </c>
    </row>
    <row r="181" spans="1:7" s="31" customFormat="1" ht="18" customHeight="1">
      <c r="A181" s="114" t="s">
        <v>144</v>
      </c>
      <c r="B181" s="69" t="s">
        <v>145</v>
      </c>
      <c r="C181" s="69" t="s">
        <v>85</v>
      </c>
      <c r="D181" s="69" t="s">
        <v>5</v>
      </c>
      <c r="E181" s="70">
        <f>E182+E187</f>
        <v>765.8</v>
      </c>
      <c r="F181" s="70">
        <f>F182+F187</f>
        <v>399.8</v>
      </c>
      <c r="G181" s="70">
        <f>G182+G187</f>
        <v>399.8</v>
      </c>
    </row>
    <row r="182" spans="1:7" s="1" customFormat="1" ht="18" customHeight="1">
      <c r="A182" s="38" t="s">
        <v>25</v>
      </c>
      <c r="B182" s="8" t="s">
        <v>7</v>
      </c>
      <c r="C182" s="8" t="s">
        <v>85</v>
      </c>
      <c r="D182" s="8" t="s">
        <v>5</v>
      </c>
      <c r="E182" s="16">
        <f>E186</f>
        <v>344.8</v>
      </c>
      <c r="F182" s="16">
        <f>F186</f>
        <v>344.8</v>
      </c>
      <c r="G182" s="16">
        <f>G186</f>
        <v>344.8</v>
      </c>
    </row>
    <row r="183" spans="1:7" s="1" customFormat="1" ht="50.25" customHeight="1">
      <c r="A183" s="55" t="s">
        <v>161</v>
      </c>
      <c r="B183" s="53" t="s">
        <v>7</v>
      </c>
      <c r="C183" s="53" t="s">
        <v>93</v>
      </c>
      <c r="D183" s="53" t="s">
        <v>5</v>
      </c>
      <c r="E183" s="56">
        <f>E184</f>
        <v>344.8</v>
      </c>
      <c r="F183" s="56">
        <f>F184</f>
        <v>344.8</v>
      </c>
      <c r="G183" s="56">
        <f>G184</f>
        <v>344.8</v>
      </c>
    </row>
    <row r="184" spans="1:7" ht="36" customHeight="1">
      <c r="A184" s="39" t="s">
        <v>139</v>
      </c>
      <c r="B184" s="6" t="s">
        <v>7</v>
      </c>
      <c r="C184" s="6" t="s">
        <v>134</v>
      </c>
      <c r="D184" s="6" t="s">
        <v>5</v>
      </c>
      <c r="E184" s="17">
        <f>E182</f>
        <v>344.8</v>
      </c>
      <c r="F184" s="17">
        <f>F182</f>
        <v>344.8</v>
      </c>
      <c r="G184" s="17">
        <f>G182</f>
        <v>344.8</v>
      </c>
    </row>
    <row r="185" spans="1:7" ht="23.25" customHeight="1">
      <c r="A185" s="39" t="s">
        <v>55</v>
      </c>
      <c r="B185" s="6" t="s">
        <v>7</v>
      </c>
      <c r="C185" s="6" t="s">
        <v>134</v>
      </c>
      <c r="D185" s="6" t="s">
        <v>72</v>
      </c>
      <c r="E185" s="17">
        <f>E186</f>
        <v>344.8</v>
      </c>
      <c r="F185" s="17">
        <f>F186</f>
        <v>344.8</v>
      </c>
      <c r="G185" s="17">
        <f>G186</f>
        <v>344.8</v>
      </c>
    </row>
    <row r="186" spans="1:7" ht="17.25" customHeight="1">
      <c r="A186" s="39" t="s">
        <v>73</v>
      </c>
      <c r="B186" s="6" t="s">
        <v>7</v>
      </c>
      <c r="C186" s="6" t="s">
        <v>134</v>
      </c>
      <c r="D186" s="6" t="s">
        <v>61</v>
      </c>
      <c r="E186" s="17">
        <v>344.8</v>
      </c>
      <c r="F186" s="17">
        <v>344.8</v>
      </c>
      <c r="G186" s="17">
        <v>344.8</v>
      </c>
    </row>
    <row r="187" spans="1:7" ht="17.25" customHeight="1">
      <c r="A187" s="121" t="s">
        <v>171</v>
      </c>
      <c r="B187" s="44" t="s">
        <v>172</v>
      </c>
      <c r="C187" s="44" t="s">
        <v>85</v>
      </c>
      <c r="D187" s="44" t="s">
        <v>5</v>
      </c>
      <c r="E187" s="45">
        <f>E188+E191+E194</f>
        <v>421</v>
      </c>
      <c r="F187" s="45">
        <f>F188+F191</f>
        <v>55</v>
      </c>
      <c r="G187" s="45">
        <f>G188+G191</f>
        <v>55</v>
      </c>
    </row>
    <row r="188" spans="1:7" ht="72.75" customHeight="1">
      <c r="A188" s="52" t="s">
        <v>173</v>
      </c>
      <c r="B188" s="117" t="s">
        <v>172</v>
      </c>
      <c r="C188" s="117" t="s">
        <v>174</v>
      </c>
      <c r="D188" s="118" t="s">
        <v>5</v>
      </c>
      <c r="E188" s="119">
        <f aca="true" t="shared" si="22" ref="E188:G189">E189</f>
        <v>0</v>
      </c>
      <c r="F188" s="119">
        <f t="shared" si="22"/>
        <v>5</v>
      </c>
      <c r="G188" s="119">
        <f t="shared" si="22"/>
        <v>5</v>
      </c>
    </row>
    <row r="189" spans="1:7" ht="24" customHeight="1">
      <c r="A189" s="60" t="s">
        <v>55</v>
      </c>
      <c r="B189" s="6" t="s">
        <v>172</v>
      </c>
      <c r="C189" s="117" t="s">
        <v>174</v>
      </c>
      <c r="D189" s="6" t="s">
        <v>72</v>
      </c>
      <c r="E189" s="17">
        <f t="shared" si="22"/>
        <v>0</v>
      </c>
      <c r="F189" s="17">
        <f t="shared" si="22"/>
        <v>5</v>
      </c>
      <c r="G189" s="17">
        <f t="shared" si="22"/>
        <v>5</v>
      </c>
    </row>
    <row r="190" spans="1:7" ht="21.75" customHeight="1">
      <c r="A190" s="60" t="s">
        <v>175</v>
      </c>
      <c r="B190" s="6" t="s">
        <v>172</v>
      </c>
      <c r="C190" s="117" t="s">
        <v>174</v>
      </c>
      <c r="D190" s="6" t="s">
        <v>176</v>
      </c>
      <c r="E190" s="17">
        <v>0</v>
      </c>
      <c r="F190" s="17">
        <v>5</v>
      </c>
      <c r="G190" s="17">
        <v>5</v>
      </c>
    </row>
    <row r="191" spans="1:7" ht="36.75" customHeight="1">
      <c r="A191" s="120" t="s">
        <v>177</v>
      </c>
      <c r="B191" s="6" t="s">
        <v>172</v>
      </c>
      <c r="C191" s="6" t="s">
        <v>178</v>
      </c>
      <c r="D191" s="6" t="s">
        <v>5</v>
      </c>
      <c r="E191" s="17">
        <f aca="true" t="shared" si="23" ref="E191:G192">E192</f>
        <v>50</v>
      </c>
      <c r="F191" s="17">
        <f t="shared" si="23"/>
        <v>50</v>
      </c>
      <c r="G191" s="17">
        <f t="shared" si="23"/>
        <v>50</v>
      </c>
    </row>
    <row r="192" spans="1:7" ht="21.75" customHeight="1">
      <c r="A192" s="60" t="s">
        <v>55</v>
      </c>
      <c r="B192" s="6" t="s">
        <v>172</v>
      </c>
      <c r="C192" s="6" t="s">
        <v>178</v>
      </c>
      <c r="D192" s="6" t="s">
        <v>72</v>
      </c>
      <c r="E192" s="17">
        <f t="shared" si="23"/>
        <v>50</v>
      </c>
      <c r="F192" s="17">
        <f t="shared" si="23"/>
        <v>50</v>
      </c>
      <c r="G192" s="17">
        <f t="shared" si="23"/>
        <v>50</v>
      </c>
    </row>
    <row r="193" spans="1:7" ht="21.75" customHeight="1">
      <c r="A193" s="60" t="s">
        <v>175</v>
      </c>
      <c r="B193" s="6" t="s">
        <v>172</v>
      </c>
      <c r="C193" s="6" t="s">
        <v>178</v>
      </c>
      <c r="D193" s="6" t="s">
        <v>176</v>
      </c>
      <c r="E193" s="17">
        <v>50</v>
      </c>
      <c r="F193" s="17">
        <v>50</v>
      </c>
      <c r="G193" s="17">
        <v>50</v>
      </c>
    </row>
    <row r="194" spans="1:7" ht="81" customHeight="1">
      <c r="A194" s="120" t="s">
        <v>38</v>
      </c>
      <c r="B194" s="6" t="s">
        <v>172</v>
      </c>
      <c r="C194" s="6" t="s">
        <v>122</v>
      </c>
      <c r="D194" s="6" t="s">
        <v>5</v>
      </c>
      <c r="E194" s="17">
        <f>E195</f>
        <v>371</v>
      </c>
      <c r="F194" s="17"/>
      <c r="G194" s="17"/>
    </row>
    <row r="195" spans="1:7" ht="16.5" customHeight="1">
      <c r="A195" s="46" t="s">
        <v>70</v>
      </c>
      <c r="B195" s="6" t="s">
        <v>172</v>
      </c>
      <c r="C195" s="6" t="s">
        <v>122</v>
      </c>
      <c r="D195" s="6" t="s">
        <v>71</v>
      </c>
      <c r="E195" s="17">
        <f>E196</f>
        <v>371</v>
      </c>
      <c r="F195" s="17"/>
      <c r="G195" s="17"/>
    </row>
    <row r="196" spans="1:7" ht="15.75" customHeight="1">
      <c r="A196" s="35" t="s">
        <v>39</v>
      </c>
      <c r="B196" s="6" t="s">
        <v>172</v>
      </c>
      <c r="C196" s="6" t="s">
        <v>122</v>
      </c>
      <c r="D196" s="6" t="s">
        <v>60</v>
      </c>
      <c r="E196" s="17">
        <v>371</v>
      </c>
      <c r="F196" s="17"/>
      <c r="G196" s="17"/>
    </row>
    <row r="197" spans="1:7" s="1" customFormat="1" ht="21" customHeight="1">
      <c r="A197" s="79" t="s">
        <v>34</v>
      </c>
      <c r="B197" s="66" t="s">
        <v>35</v>
      </c>
      <c r="C197" s="66" t="s">
        <v>85</v>
      </c>
      <c r="D197" s="66" t="s">
        <v>5</v>
      </c>
      <c r="E197" s="70">
        <f>E201</f>
        <v>106.6</v>
      </c>
      <c r="F197" s="70">
        <f>F201</f>
        <v>106.6</v>
      </c>
      <c r="G197" s="70">
        <f>G201</f>
        <v>106.6</v>
      </c>
    </row>
    <row r="198" spans="1:7" s="28" customFormat="1" ht="18.75" customHeight="1">
      <c r="A198" s="78" t="s">
        <v>36</v>
      </c>
      <c r="B198" s="8" t="s">
        <v>37</v>
      </c>
      <c r="C198" s="8" t="s">
        <v>122</v>
      </c>
      <c r="D198" s="8" t="s">
        <v>5</v>
      </c>
      <c r="E198" s="45">
        <f>E201</f>
        <v>106.6</v>
      </c>
      <c r="F198" s="45">
        <f>F201</f>
        <v>106.6</v>
      </c>
      <c r="G198" s="45">
        <f>G201</f>
        <v>106.6</v>
      </c>
    </row>
    <row r="199" spans="1:7" s="1" customFormat="1" ht="75.75" customHeight="1">
      <c r="A199" s="41" t="s">
        <v>38</v>
      </c>
      <c r="B199" s="6" t="s">
        <v>37</v>
      </c>
      <c r="C199" s="6" t="s">
        <v>122</v>
      </c>
      <c r="D199" s="6" t="s">
        <v>5</v>
      </c>
      <c r="E199" s="18">
        <f>E201</f>
        <v>106.6</v>
      </c>
      <c r="F199" s="18">
        <f>F201</f>
        <v>106.6</v>
      </c>
      <c r="G199" s="18">
        <f>G201</f>
        <v>106.6</v>
      </c>
    </row>
    <row r="200" spans="1:7" s="1" customFormat="1" ht="15.75" customHeight="1">
      <c r="A200" s="46" t="s">
        <v>70</v>
      </c>
      <c r="B200" s="6" t="s">
        <v>37</v>
      </c>
      <c r="C200" s="6" t="s">
        <v>122</v>
      </c>
      <c r="D200" s="6" t="s">
        <v>71</v>
      </c>
      <c r="E200" s="18">
        <f>E201</f>
        <v>106.6</v>
      </c>
      <c r="F200" s="18">
        <f>F201</f>
        <v>106.6</v>
      </c>
      <c r="G200" s="18">
        <f>G201</f>
        <v>106.6</v>
      </c>
    </row>
    <row r="201" spans="1:7" s="1" customFormat="1" ht="18.75" customHeight="1">
      <c r="A201" s="35" t="s">
        <v>39</v>
      </c>
      <c r="B201" s="6" t="s">
        <v>37</v>
      </c>
      <c r="C201" s="6" t="s">
        <v>122</v>
      </c>
      <c r="D201" s="6" t="s">
        <v>60</v>
      </c>
      <c r="E201" s="18">
        <v>106.6</v>
      </c>
      <c r="F201" s="18">
        <v>106.6</v>
      </c>
      <c r="G201" s="18">
        <v>106.6</v>
      </c>
    </row>
    <row r="202" spans="1:7" s="10" customFormat="1" ht="18" customHeight="1">
      <c r="A202" s="40" t="s">
        <v>22</v>
      </c>
      <c r="B202" s="27" t="s">
        <v>23</v>
      </c>
      <c r="C202" s="27" t="s">
        <v>85</v>
      </c>
      <c r="D202" s="27" t="s">
        <v>5</v>
      </c>
      <c r="E202" s="29">
        <f>SUM(E13,E52,E59,E101,E74,E163,E167,E172,E181,E197)</f>
        <v>42530.8</v>
      </c>
      <c r="F202" s="29">
        <f>SUM(F13,F52,F59,F101,F74,F163,F167,F172,F181,F197)</f>
        <v>27795.7</v>
      </c>
      <c r="G202" s="29">
        <f>SUM(G13,G52,G59,G101,G74,G163,G167,G172,G181,G197)</f>
        <v>27522.599999999995</v>
      </c>
    </row>
    <row r="203" spans="1:7" ht="12.75">
      <c r="A203" s="23"/>
      <c r="B203" s="24"/>
      <c r="C203" s="25"/>
      <c r="D203" s="25"/>
      <c r="E203" s="25"/>
      <c r="F203" s="25"/>
      <c r="G203" s="25"/>
    </row>
  </sheetData>
  <sheetProtection/>
  <mergeCells count="11">
    <mergeCell ref="C10:C11"/>
    <mergeCell ref="D10:D11"/>
    <mergeCell ref="E10:E11"/>
    <mergeCell ref="F10:F11"/>
    <mergeCell ref="D1:G1"/>
    <mergeCell ref="D2:G5"/>
    <mergeCell ref="D6:G6"/>
    <mergeCell ref="A8:G8"/>
    <mergeCell ref="G10:G11"/>
    <mergeCell ref="A10:A11"/>
    <mergeCell ref="B10:B11"/>
  </mergeCells>
  <printOptions horizontalCentered="1"/>
  <pageMargins left="0.5511811023622047" right="0.31496062992125984" top="0.1968503937007874" bottom="0.35433070866141736" header="0.15748031496062992" footer="0.15748031496062992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2023-12-20T07:11:09Z</cp:lastPrinted>
  <dcterms:created xsi:type="dcterms:W3CDTF">2003-08-18T06:31:02Z</dcterms:created>
  <dcterms:modified xsi:type="dcterms:W3CDTF">2024-02-29T07:28:45Z</dcterms:modified>
  <cp:category/>
  <cp:version/>
  <cp:contentType/>
  <cp:contentStatus/>
</cp:coreProperties>
</file>