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480" tabRatio="599" activeTab="0"/>
  </bookViews>
  <sheets>
    <sheet name="функц.стр-ра Паустово" sheetId="1" r:id="rId1"/>
  </sheets>
  <definedNames>
    <definedName name="_xlnm.Print_Titles" localSheetId="0">'функц.стр-ра Паустово'!$12:$14</definedName>
  </definedNames>
  <calcPr fullCalcOnLoad="1"/>
</workbook>
</file>

<file path=xl/sharedStrings.xml><?xml version="1.0" encoding="utf-8"?>
<sst xmlns="http://schemas.openxmlformats.org/spreadsheetml/2006/main" count="580" uniqueCount="169">
  <si>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</si>
  <si>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</si>
  <si>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</si>
  <si>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</si>
  <si>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</si>
  <si>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наименование</t>
  </si>
  <si>
    <t>0104</t>
  </si>
  <si>
    <t>000</t>
  </si>
  <si>
    <t>0707</t>
  </si>
  <si>
    <t>1001</t>
  </si>
  <si>
    <t>0500</t>
  </si>
  <si>
    <t>0502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</si>
  <si>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</si>
  <si>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</si>
  <si>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</si>
  <si>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</si>
  <si>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</si>
  <si>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</si>
  <si>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0102</t>
  </si>
  <si>
    <t>Мобилизационная и вневойсковая подготовка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</si>
  <si>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</si>
  <si>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</si>
  <si>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</si>
  <si>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</si>
  <si>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</si>
  <si>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</si>
  <si>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</si>
  <si>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</si>
  <si>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</si>
  <si>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</si>
  <si>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</si>
  <si>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</si>
  <si>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Пенсионное обеспечение</t>
  </si>
  <si>
    <t>Возмещение выпадающих доходов за услуги бани</t>
  </si>
  <si>
    <t>Раздел, подраздел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</si>
  <si>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</si>
  <si>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</si>
  <si>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0309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</si>
  <si>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</si>
  <si>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</si>
  <si>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</si>
  <si>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</si>
  <si>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</si>
  <si>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>1100</t>
  </si>
  <si>
    <t xml:space="preserve">Физическая культура   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</si>
  <si>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</si>
  <si>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</si>
  <si>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</si>
  <si>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0804</t>
  </si>
  <si>
    <t>Резервные фонды</t>
  </si>
  <si>
    <t>Резервный фонд администрации</t>
  </si>
  <si>
    <t xml:space="preserve">Другие общегосударственные вопросы </t>
  </si>
  <si>
    <t>0111</t>
  </si>
  <si>
    <t>100</t>
  </si>
  <si>
    <t>0113</t>
  </si>
  <si>
    <t xml:space="preserve">Другие вопросы в области культуры и кинематографии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</si>
  <si>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</si>
  <si>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</si>
  <si>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</si>
  <si>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</si>
  <si>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</si>
  <si>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 финансовых средств на ликвидацию чрезвычайных ситуаций в муниципальном образовании Паустовское Вязниковского района Владимирской области</t>
  </si>
  <si>
    <t>Центральный аппарат  муниципального образования Паустовское</t>
  </si>
  <si>
    <t>Социальное обеспечение и иные выплаты населению</t>
  </si>
  <si>
    <t>Иные межбюджетные ассигнования</t>
  </si>
  <si>
    <t xml:space="preserve">Программа муниципального образования </t>
  </si>
  <si>
    <t>Муниципальная программа "Благоустройство территории муниципального образования Паустовское на 2015-2017 годы"</t>
  </si>
  <si>
    <t xml:space="preserve">Программы муниципального образования </t>
  </si>
  <si>
    <t>Программа муниципального образования</t>
  </si>
  <si>
    <t>видам расходов  классификации расходов</t>
  </si>
  <si>
    <t>120</t>
  </si>
  <si>
    <t>240</t>
  </si>
  <si>
    <t>850</t>
  </si>
  <si>
    <t>540</t>
  </si>
  <si>
    <t>360</t>
  </si>
  <si>
    <t>в том числе: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</si>
  <si>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</si>
  <si>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</si>
  <si>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</si>
  <si>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</si>
  <si>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 (муниципальных программ и непрограмным направлениям деятельности групп и подгрупп) 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</si>
  <si>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</si>
  <si>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</si>
  <si>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</si>
  <si>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Межбюджетные трансферты </t>
  </si>
  <si>
    <t>500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</si>
  <si>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</si>
  <si>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</si>
  <si>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300</t>
  </si>
  <si>
    <t>Иные выплаты населению</t>
  </si>
  <si>
    <t>Национальная экономика</t>
  </si>
  <si>
    <t xml:space="preserve">Дорожное хозяйство (дорожные фонды) </t>
  </si>
  <si>
    <t>0400</t>
  </si>
  <si>
    <t>0409</t>
  </si>
  <si>
    <t>Жилищное хозяйство</t>
  </si>
  <si>
    <t>0501</t>
  </si>
  <si>
    <t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на 2015-2017 годы"</t>
  </si>
  <si>
    <t>244</t>
  </si>
  <si>
    <t>% исполнения</t>
  </si>
  <si>
    <t>Приложение № 3</t>
  </si>
  <si>
    <t xml:space="preserve">к постановлению администрации муниципального образования Паустовское Вязниковского района Владимирской области   </t>
  </si>
  <si>
    <t>9910001100</t>
  </si>
  <si>
    <t>0000000000</t>
  </si>
  <si>
    <t>9920000000</t>
  </si>
  <si>
    <t>9920001100</t>
  </si>
  <si>
    <t>9920001900</t>
  </si>
  <si>
    <t>9990003000</t>
  </si>
  <si>
    <t>9990000000</t>
  </si>
  <si>
    <t>0150000000</t>
  </si>
  <si>
    <t>9990051180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</si>
  <si>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2016-2018 годы"</t>
  </si>
  <si>
    <t>0250000000</t>
  </si>
  <si>
    <t>Муниципальная программа "Пожарная безопасность на 2016- 2018 годы муниципального образования Паустовское"</t>
  </si>
  <si>
    <t>0350000000</t>
  </si>
  <si>
    <t>Другие вопросы в области национальной безопасности и правоохранительной деятельсности</t>
  </si>
  <si>
    <t>0314</t>
  </si>
  <si>
    <t>000000000</t>
  </si>
  <si>
    <t>Муниципальная программа "Профилактика преступлений и правонарушений в муниципальном образовании Паустовское на 2015-2017 годы"</t>
  </si>
  <si>
    <t>1250000000</t>
  </si>
  <si>
    <t>0450000000</t>
  </si>
  <si>
    <t>Связь и информатика</t>
  </si>
  <si>
    <t>0410</t>
  </si>
  <si>
    <t>Муниципальная программа "Информатизация муниципального образования Паустовское на 2016-2018 годы"</t>
  </si>
  <si>
    <t>1350000000</t>
  </si>
  <si>
    <t>Другие вопросы в области национальной экономики</t>
  </si>
  <si>
    <t>0412</t>
  </si>
  <si>
    <t>1150000000</t>
  </si>
  <si>
    <t>0950000000</t>
  </si>
  <si>
    <t>Субсидии некоммерческим организациям (за исключением государственных (муниципальных учреждений)</t>
  </si>
  <si>
    <t>0950096010</t>
  </si>
  <si>
    <t>630</t>
  </si>
  <si>
    <t>Обеспечение мероприятий по капитальному ремонту многоквартирных домов (за счет средств местного бюджета)</t>
  </si>
  <si>
    <t>0550000000</t>
  </si>
  <si>
    <t>0000000001</t>
  </si>
  <si>
    <t>0550000200</t>
  </si>
  <si>
    <t>0550000300</t>
  </si>
  <si>
    <t>0550000400</t>
  </si>
  <si>
    <t>0550000500</t>
  </si>
  <si>
    <t>0650000000</t>
  </si>
  <si>
    <t>Муниципальная программа "Сохранение и реконструкция военно-мемориальных объектов в муниципальном образовании Паустовское в 2016 - 2018 годы"</t>
  </si>
  <si>
    <t>Муниципальная программа "Об организации общественных работ в муниципальном образовании Паустовское на 2016-2018 годы"</t>
  </si>
  <si>
    <t>0850000000</t>
  </si>
  <si>
    <t>9990004100</t>
  </si>
  <si>
    <t>Глава местной администрации муниципального образования</t>
  </si>
  <si>
    <t>9930001100</t>
  </si>
  <si>
    <t>Муниципальная программа "Военное патриотическое воспитание несовершеннолетних и молодежи на территории муниципального образования Паустовское на 2016-2018 годы"</t>
  </si>
  <si>
    <t>1450000000</t>
  </si>
  <si>
    <t>600</t>
  </si>
  <si>
    <t>Муниципальная программа "Модернизация объектов коммунальной инфраструктуры муниципального образования Паустовское и возмещение убытков связанных с оказанием бано-прачечных услуг на 2016-2018 годы"</t>
  </si>
  <si>
    <t>1550000000</t>
  </si>
  <si>
    <t xml:space="preserve"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2017-2019 годы" </t>
  </si>
  <si>
    <t>Исполнение бюджета  муниципального образования Паустовское  Вязниковского района                                                                                                 за 1 квартал 2018 года  по разделам и подразделам, целевым статьям</t>
  </si>
  <si>
    <t>Всего расходов на 2018 год в тыс.руб.</t>
  </si>
  <si>
    <t>Исполнено за 1 квартал</t>
  </si>
  <si>
    <t>Муниципальная программа "Содержание автомобильных дорог общего пользования местного значения в муниципальном образовании Паустовское на 2018-2022 года"</t>
  </si>
  <si>
    <t>Муниципальная программа "Проведение инвентаризации бесхозного, выморочного имущества на территории муниципального образования Паустовское на 2018-2022 годы"</t>
  </si>
  <si>
    <t>Муниципальная программа "Развитие малого и среднего предпринимательства на территории муниципального образования Паустовское на 2018-2022 годы"</t>
  </si>
  <si>
    <t>Муниципальная программа  "Формирование современной городской среды муниципального образования Паустовское на 2018-2022 годы"</t>
  </si>
  <si>
    <t>1750000000</t>
  </si>
  <si>
    <t>за счет:</t>
  </si>
  <si>
    <t>средств местного бюджета</t>
  </si>
  <si>
    <t>средств внебюджетных источников</t>
  </si>
  <si>
    <t>средств из федерального бюджета</t>
  </si>
  <si>
    <t>средств из областного бюджета</t>
  </si>
  <si>
    <t>17500L5550</t>
  </si>
  <si>
    <t>17500B5550</t>
  </si>
  <si>
    <t>17500R5550</t>
  </si>
  <si>
    <t xml:space="preserve">240 </t>
  </si>
  <si>
    <t>от 16.04.2018 г. №40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</si>
</sst>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00000"/>
    <numFmt numFmtId="176" formatCode="#,##0.0"/>
  </numFmts>
  <fonts count="63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 Cyr"/>
      <family val="0"/>
    </font>
    <font>
      <i/>
      <sz val="9"/>
      <name val="Arial"/>
      <family val="2"/>
    </font>
    <font>
      <b/>
      <sz val="8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173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6" fillId="0" borderId="12" xfId="0" applyFont="1" applyBorder="1" applyAlignment="1">
      <alignment horizontal="justify" vertical="center" wrapText="1"/>
    </xf>
    <xf numFmtId="49" fontId="16" fillId="0" borderId="12" xfId="0" applyNumberFormat="1" applyFont="1" applyBorder="1" applyAlignment="1">
      <alignment horizontal="center"/>
    </xf>
    <xf numFmtId="173" fontId="1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49" fontId="16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6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justify" vertical="center"/>
    </xf>
    <xf numFmtId="49" fontId="17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justify" vertical="center"/>
    </xf>
    <xf numFmtId="0" fontId="16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6" fillId="0" borderId="10" xfId="0" applyFont="1" applyBorder="1" applyAlignment="1">
      <alignment horizontal="justify" vertical="center"/>
    </xf>
    <xf numFmtId="0" fontId="6" fillId="0" borderId="10" xfId="0" applyNumberFormat="1" applyFont="1" applyBorder="1" applyAlignment="1">
      <alignment horizontal="justify" vertical="center" wrapText="1"/>
    </xf>
    <xf numFmtId="49" fontId="16" fillId="0" borderId="11" xfId="0" applyNumberFormat="1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6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justify" wrapText="1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173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justify" vertical="center"/>
    </xf>
    <xf numFmtId="16" fontId="19" fillId="0" borderId="10" xfId="0" applyNumberFormat="1" applyFont="1" applyBorder="1" applyAlignment="1">
      <alignment horizontal="justify" vertical="center"/>
    </xf>
    <xf numFmtId="0" fontId="22" fillId="0" borderId="0" xfId="0" applyFont="1" applyAlignment="1">
      <alignment/>
    </xf>
    <xf numFmtId="16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wrapText="1"/>
    </xf>
    <xf numFmtId="0" fontId="16" fillId="0" borderId="10" xfId="0" applyFont="1" applyBorder="1" applyAlignment="1">
      <alignment horizontal="justify" wrapText="1"/>
    </xf>
    <xf numFmtId="173" fontId="5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 vertical="center"/>
    </xf>
    <xf numFmtId="49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justify" vertical="center"/>
    </xf>
    <xf numFmtId="49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49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73" fontId="21" fillId="0" borderId="10" xfId="0" applyNumberFormat="1" applyFont="1" applyBorder="1" applyAlignment="1">
      <alignment horizontal="center"/>
    </xf>
    <xf numFmtId="173" fontId="27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173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justify" vertical="center"/>
    </xf>
    <xf numFmtId="49" fontId="28" fillId="0" borderId="10" xfId="0" applyNumberFormat="1" applyFont="1" applyBorder="1" applyAlignment="1">
      <alignment horizontal="center"/>
    </xf>
    <xf numFmtId="173" fontId="2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justify" vertical="center" wrapText="1"/>
    </xf>
    <xf numFmtId="49" fontId="5" fillId="0" borderId="12" xfId="53" applyNumberFormat="1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42">
      <selection activeCell="H16" sqref="H16"/>
    </sheetView>
  </sheetViews>
  <sheetFormatPr defaultColWidth="9.00390625" defaultRowHeight="12.75"/>
  <cols>
    <col min="1" max="1" width="40.75390625" style="21" customWidth="1"/>
    <col min="2" max="2" width="8.00390625" style="0" customWidth="1"/>
    <col min="3" max="3" width="11.375" style="2" customWidth="1"/>
    <col min="4" max="4" width="6.375" style="2" customWidth="1"/>
    <col min="5" max="5" width="8.75390625" style="2" customWidth="1"/>
    <col min="6" max="6" width="9.25390625" style="2" customWidth="1"/>
    <col min="7" max="7" width="10.75390625" style="2" customWidth="1"/>
  </cols>
  <sheetData>
    <row r="1" spans="1:7" ht="12.75">
      <c r="A1" s="19"/>
      <c r="B1" s="4"/>
      <c r="C1" s="5"/>
      <c r="D1" s="124" t="s">
        <v>99</v>
      </c>
      <c r="E1" s="124"/>
      <c r="F1" s="124"/>
      <c r="G1" s="124"/>
    </row>
    <row r="2" spans="1:7" ht="15" customHeight="1">
      <c r="A2" s="19"/>
      <c r="B2" s="4"/>
      <c r="C2" s="5"/>
      <c r="D2" s="127" t="s">
        <v>100</v>
      </c>
      <c r="E2" s="127"/>
      <c r="F2" s="127"/>
      <c r="G2" s="127"/>
    </row>
    <row r="3" spans="1:7" ht="12.75">
      <c r="A3" s="19"/>
      <c r="B3" s="11"/>
      <c r="C3" s="9"/>
      <c r="D3" s="127"/>
      <c r="E3" s="127"/>
      <c r="F3" s="127"/>
      <c r="G3" s="127"/>
    </row>
    <row r="4" spans="1:7" ht="9.75" customHeight="1">
      <c r="A4" s="19"/>
      <c r="B4" s="4"/>
      <c r="C4" s="5"/>
      <c r="D4" s="127"/>
      <c r="E4" s="127"/>
      <c r="F4" s="127"/>
      <c r="G4" s="127"/>
    </row>
    <row r="5" spans="1:7" ht="12.75" customHeight="1" hidden="1">
      <c r="A5" s="19"/>
      <c r="B5" s="4"/>
      <c r="C5" s="5"/>
      <c r="D5" s="109"/>
      <c r="E5" s="109"/>
      <c r="F5" s="29"/>
      <c r="G5" s="29"/>
    </row>
    <row r="6" spans="1:7" ht="12.75">
      <c r="A6" s="19"/>
      <c r="B6" s="4"/>
      <c r="C6" s="5"/>
      <c r="D6" s="128" t="s">
        <v>168</v>
      </c>
      <c r="E6" s="128"/>
      <c r="F6" s="128"/>
      <c r="G6" s="128"/>
    </row>
    <row r="7" spans="1:7" ht="9.75" customHeight="1">
      <c r="A7" s="19"/>
      <c r="B7" s="4"/>
      <c r="C7" s="5"/>
      <c r="D7" s="29"/>
      <c r="E7" s="29"/>
      <c r="F7" s="29"/>
      <c r="G7" s="29"/>
    </row>
    <row r="8" spans="1:7" ht="25.5" customHeight="1">
      <c r="A8" s="129" t="s">
        <v>151</v>
      </c>
      <c r="B8" s="129"/>
      <c r="C8" s="129"/>
      <c r="D8" s="129"/>
      <c r="E8" s="129"/>
      <c r="F8" s="129"/>
      <c r="G8" s="129"/>
    </row>
    <row r="9" spans="1:7" ht="12.75">
      <c r="A9" s="130" t="s">
        <v>80</v>
      </c>
      <c r="B9" s="130"/>
      <c r="C9" s="130"/>
      <c r="D9" s="130"/>
      <c r="E9" s="130"/>
      <c r="F9" s="130"/>
      <c r="G9" s="130"/>
    </row>
    <row r="10" spans="1:7" ht="12.75">
      <c r="A10" s="119" t="s">
        <v>69</v>
      </c>
      <c r="B10" s="119"/>
      <c r="C10" s="119"/>
      <c r="D10" s="119"/>
      <c r="E10" s="119"/>
      <c r="F10" s="119"/>
      <c r="G10" s="119"/>
    </row>
    <row r="11" spans="1:7" ht="12.75">
      <c r="A11" s="20"/>
      <c r="B11" s="15"/>
      <c r="C11" s="15"/>
      <c r="D11" s="15"/>
      <c r="E11" s="15"/>
      <c r="F11" s="15"/>
      <c r="G11" s="15"/>
    </row>
    <row r="12" spans="1:7" ht="12.75" customHeight="1">
      <c r="A12" s="120" t="s">
        <v>5</v>
      </c>
      <c r="B12" s="122" t="s">
        <v>34</v>
      </c>
      <c r="C12" s="122" t="s">
        <v>12</v>
      </c>
      <c r="D12" s="122" t="s">
        <v>13</v>
      </c>
      <c r="E12" s="123" t="s">
        <v>152</v>
      </c>
      <c r="F12" s="125" t="s">
        <v>153</v>
      </c>
      <c r="G12" s="125" t="s">
        <v>98</v>
      </c>
    </row>
    <row r="13" spans="1:7" ht="36.75" customHeight="1">
      <c r="A13" s="121"/>
      <c r="B13" s="122"/>
      <c r="C13" s="122"/>
      <c r="D13" s="122"/>
      <c r="E13" s="123"/>
      <c r="F13" s="126"/>
      <c r="G13" s="126"/>
    </row>
    <row r="14" spans="1:7" ht="12" customHeight="1">
      <c r="A14" s="12">
        <v>1</v>
      </c>
      <c r="B14" s="22">
        <v>2</v>
      </c>
      <c r="C14" s="13">
        <v>3</v>
      </c>
      <c r="D14" s="13">
        <v>4</v>
      </c>
      <c r="E14" s="14">
        <v>5</v>
      </c>
      <c r="F14" s="106">
        <v>6</v>
      </c>
      <c r="G14" s="106">
        <v>7</v>
      </c>
    </row>
    <row r="15" spans="1:7" ht="13.5" customHeight="1">
      <c r="A15" s="60" t="s">
        <v>14</v>
      </c>
      <c r="B15" s="61" t="s">
        <v>20</v>
      </c>
      <c r="C15" s="61" t="s">
        <v>102</v>
      </c>
      <c r="D15" s="61" t="s">
        <v>7</v>
      </c>
      <c r="E15" s="62">
        <f>E17+E21+E31+E35+E41</f>
        <v>6928.299999999999</v>
      </c>
      <c r="F15" s="62">
        <f>F16+F20+F31+F35+F41</f>
        <v>1350.4</v>
      </c>
      <c r="G15" s="69">
        <f>F15/E15*100</f>
        <v>19.49107284615274</v>
      </c>
    </row>
    <row r="16" spans="1:7" s="7" customFormat="1" ht="36.75" customHeight="1">
      <c r="A16" s="46" t="s">
        <v>0</v>
      </c>
      <c r="B16" s="43" t="s">
        <v>18</v>
      </c>
      <c r="C16" s="43" t="s">
        <v>102</v>
      </c>
      <c r="D16" s="43" t="s">
        <v>7</v>
      </c>
      <c r="E16" s="44">
        <v>0</v>
      </c>
      <c r="F16" s="44">
        <v>0</v>
      </c>
      <c r="G16" s="69">
        <v>0</v>
      </c>
    </row>
    <row r="17" spans="1:7" s="3" customFormat="1" ht="16.5" customHeight="1">
      <c r="A17" s="33" t="s">
        <v>1</v>
      </c>
      <c r="B17" s="6" t="s">
        <v>18</v>
      </c>
      <c r="C17" s="6" t="s">
        <v>101</v>
      </c>
      <c r="D17" s="6" t="s">
        <v>7</v>
      </c>
      <c r="E17" s="17">
        <v>0</v>
      </c>
      <c r="F17" s="18">
        <v>0</v>
      </c>
      <c r="G17" s="18">
        <v>0</v>
      </c>
    </row>
    <row r="18" spans="1:7" s="3" customFormat="1" ht="52.5" customHeight="1">
      <c r="A18" s="33" t="s">
        <v>56</v>
      </c>
      <c r="B18" s="6" t="s">
        <v>18</v>
      </c>
      <c r="C18" s="6" t="s">
        <v>101</v>
      </c>
      <c r="D18" s="6" t="s">
        <v>53</v>
      </c>
      <c r="E18" s="17">
        <v>0</v>
      </c>
      <c r="F18" s="18">
        <v>0</v>
      </c>
      <c r="G18" s="18">
        <v>0</v>
      </c>
    </row>
    <row r="19" spans="1:7" s="3" customFormat="1" ht="27" customHeight="1">
      <c r="A19" s="33" t="s">
        <v>81</v>
      </c>
      <c r="B19" s="6" t="s">
        <v>18</v>
      </c>
      <c r="C19" s="6" t="s">
        <v>101</v>
      </c>
      <c r="D19" s="6" t="s">
        <v>70</v>
      </c>
      <c r="E19" s="17">
        <v>0</v>
      </c>
      <c r="F19" s="18">
        <v>0</v>
      </c>
      <c r="G19" s="18">
        <v>0</v>
      </c>
    </row>
    <row r="20" spans="1:7" s="26" customFormat="1" ht="63.75" customHeight="1">
      <c r="A20" s="46" t="s">
        <v>2</v>
      </c>
      <c r="B20" s="43" t="s">
        <v>6</v>
      </c>
      <c r="C20" s="43" t="s">
        <v>102</v>
      </c>
      <c r="D20" s="43" t="s">
        <v>7</v>
      </c>
      <c r="E20" s="44">
        <f>E21</f>
        <v>5231.9</v>
      </c>
      <c r="F20" s="44">
        <f>F21</f>
        <v>965.5</v>
      </c>
      <c r="G20" s="44">
        <f aca="true" t="shared" si="0" ref="G20:G104">F20/E20*100</f>
        <v>18.454098893327473</v>
      </c>
    </row>
    <row r="21" spans="1:7" ht="25.5" customHeight="1">
      <c r="A21" s="34" t="s">
        <v>62</v>
      </c>
      <c r="B21" s="6" t="s">
        <v>6</v>
      </c>
      <c r="C21" s="6" t="s">
        <v>103</v>
      </c>
      <c r="D21" s="6" t="s">
        <v>7</v>
      </c>
      <c r="E21" s="18">
        <f>E23+E25+E27+E30</f>
        <v>5231.9</v>
      </c>
      <c r="F21" s="18">
        <f>F23+F25+F27+F30</f>
        <v>965.5</v>
      </c>
      <c r="G21" s="18">
        <f t="shared" si="0"/>
        <v>18.454098893327473</v>
      </c>
    </row>
    <row r="22" spans="1:7" ht="51.75" customHeight="1">
      <c r="A22" s="34" t="s">
        <v>56</v>
      </c>
      <c r="B22" s="6" t="s">
        <v>6</v>
      </c>
      <c r="C22" s="6" t="s">
        <v>104</v>
      </c>
      <c r="D22" s="6" t="s">
        <v>53</v>
      </c>
      <c r="E22" s="18">
        <f>E23</f>
        <v>4606.2</v>
      </c>
      <c r="F22" s="18">
        <f>F23</f>
        <v>839.6</v>
      </c>
      <c r="G22" s="18">
        <f t="shared" si="0"/>
        <v>18.227606269810256</v>
      </c>
    </row>
    <row r="23" spans="1:7" ht="24" customHeight="1">
      <c r="A23" s="82" t="s">
        <v>81</v>
      </c>
      <c r="B23" s="57" t="s">
        <v>6</v>
      </c>
      <c r="C23" s="6" t="s">
        <v>104</v>
      </c>
      <c r="D23" s="57" t="s">
        <v>70</v>
      </c>
      <c r="E23" s="18">
        <v>4606.2</v>
      </c>
      <c r="F23" s="18">
        <v>839.6</v>
      </c>
      <c r="G23" s="18">
        <f t="shared" si="0"/>
        <v>18.227606269810256</v>
      </c>
    </row>
    <row r="24" spans="1:7" ht="27" customHeight="1">
      <c r="A24" s="82" t="s">
        <v>57</v>
      </c>
      <c r="B24" s="57" t="s">
        <v>6</v>
      </c>
      <c r="C24" s="57" t="s">
        <v>105</v>
      </c>
      <c r="D24" s="57" t="s">
        <v>58</v>
      </c>
      <c r="E24" s="18">
        <f>E25</f>
        <v>30.3</v>
      </c>
      <c r="F24" s="18">
        <f>F25</f>
        <v>13.8</v>
      </c>
      <c r="G24" s="18">
        <f t="shared" si="0"/>
        <v>45.54455445544555</v>
      </c>
    </row>
    <row r="25" spans="1:7" ht="25.5" customHeight="1">
      <c r="A25" s="82" t="s">
        <v>82</v>
      </c>
      <c r="B25" s="57" t="s">
        <v>6</v>
      </c>
      <c r="C25" s="57" t="s">
        <v>105</v>
      </c>
      <c r="D25" s="57" t="s">
        <v>71</v>
      </c>
      <c r="E25" s="18">
        <v>30.3</v>
      </c>
      <c r="F25" s="18">
        <v>13.8</v>
      </c>
      <c r="G25" s="18">
        <f t="shared" si="0"/>
        <v>45.54455445544555</v>
      </c>
    </row>
    <row r="26" spans="1:7" ht="23.25" customHeight="1">
      <c r="A26" s="82" t="s">
        <v>64</v>
      </c>
      <c r="B26" s="57" t="s">
        <v>6</v>
      </c>
      <c r="C26" s="57" t="s">
        <v>105</v>
      </c>
      <c r="D26" s="57" t="s">
        <v>60</v>
      </c>
      <c r="E26" s="18">
        <f>E27</f>
        <v>6</v>
      </c>
      <c r="F26" s="18">
        <f>F27</f>
        <v>4.6</v>
      </c>
      <c r="G26" s="18">
        <f t="shared" si="0"/>
        <v>76.66666666666666</v>
      </c>
    </row>
    <row r="27" spans="1:7" ht="18" customHeight="1">
      <c r="A27" s="82" t="s">
        <v>83</v>
      </c>
      <c r="B27" s="57" t="s">
        <v>6</v>
      </c>
      <c r="C27" s="57" t="s">
        <v>105</v>
      </c>
      <c r="D27" s="57" t="s">
        <v>72</v>
      </c>
      <c r="E27" s="18">
        <v>6</v>
      </c>
      <c r="F27" s="18">
        <v>4.6</v>
      </c>
      <c r="G27" s="18">
        <f t="shared" si="0"/>
        <v>76.66666666666666</v>
      </c>
    </row>
    <row r="28" spans="1:7" ht="20.25" customHeight="1">
      <c r="A28" s="82" t="s">
        <v>143</v>
      </c>
      <c r="B28" s="57" t="s">
        <v>6</v>
      </c>
      <c r="C28" s="57" t="s">
        <v>144</v>
      </c>
      <c r="D28" s="57" t="s">
        <v>7</v>
      </c>
      <c r="E28" s="18">
        <f>E29</f>
        <v>589.4</v>
      </c>
      <c r="F28" s="18">
        <f>F29</f>
        <v>107.5</v>
      </c>
      <c r="G28" s="18">
        <f t="shared" si="0"/>
        <v>18.23888700373261</v>
      </c>
    </row>
    <row r="29" spans="1:7" ht="45" customHeight="1">
      <c r="A29" s="34" t="s">
        <v>56</v>
      </c>
      <c r="B29" s="6" t="s">
        <v>6</v>
      </c>
      <c r="C29" s="6" t="s">
        <v>144</v>
      </c>
      <c r="D29" s="6" t="s">
        <v>53</v>
      </c>
      <c r="E29" s="18">
        <f>E30</f>
        <v>589.4</v>
      </c>
      <c r="F29" s="18">
        <f>F30</f>
        <v>107.5</v>
      </c>
      <c r="G29" s="18">
        <f t="shared" si="0"/>
        <v>18.23888700373261</v>
      </c>
    </row>
    <row r="30" spans="1:7" ht="25.5" customHeight="1">
      <c r="A30" s="82" t="s">
        <v>81</v>
      </c>
      <c r="B30" s="57" t="s">
        <v>6</v>
      </c>
      <c r="C30" s="57" t="s">
        <v>144</v>
      </c>
      <c r="D30" s="57" t="s">
        <v>70</v>
      </c>
      <c r="E30" s="18">
        <v>589.4</v>
      </c>
      <c r="F30" s="18">
        <v>107.5</v>
      </c>
      <c r="G30" s="18">
        <f t="shared" si="0"/>
        <v>18.23888700373261</v>
      </c>
    </row>
    <row r="31" spans="1:7" ht="52.5" customHeight="1">
      <c r="A31" s="63" t="s">
        <v>35</v>
      </c>
      <c r="B31" s="43" t="s">
        <v>36</v>
      </c>
      <c r="C31" s="43" t="s">
        <v>102</v>
      </c>
      <c r="D31" s="43" t="s">
        <v>7</v>
      </c>
      <c r="E31" s="44">
        <f aca="true" t="shared" si="1" ref="E31:F33">E32</f>
        <v>200</v>
      </c>
      <c r="F31" s="44">
        <f t="shared" si="1"/>
        <v>50</v>
      </c>
      <c r="G31" s="44">
        <f t="shared" si="0"/>
        <v>25</v>
      </c>
    </row>
    <row r="32" spans="1:7" ht="69" customHeight="1">
      <c r="A32" s="45" t="s">
        <v>46</v>
      </c>
      <c r="B32" s="6" t="s">
        <v>36</v>
      </c>
      <c r="C32" s="6" t="s">
        <v>106</v>
      </c>
      <c r="D32" s="6" t="s">
        <v>7</v>
      </c>
      <c r="E32" s="18">
        <f t="shared" si="1"/>
        <v>200</v>
      </c>
      <c r="F32" s="18">
        <f t="shared" si="1"/>
        <v>50</v>
      </c>
      <c r="G32" s="18">
        <f t="shared" si="0"/>
        <v>25</v>
      </c>
    </row>
    <row r="33" spans="1:7" ht="18" customHeight="1">
      <c r="A33" s="45" t="s">
        <v>84</v>
      </c>
      <c r="B33" s="6" t="s">
        <v>36</v>
      </c>
      <c r="C33" s="6" t="s">
        <v>106</v>
      </c>
      <c r="D33" s="6" t="s">
        <v>85</v>
      </c>
      <c r="E33" s="18">
        <f t="shared" si="1"/>
        <v>200</v>
      </c>
      <c r="F33" s="18">
        <f t="shared" si="1"/>
        <v>50</v>
      </c>
      <c r="G33" s="18">
        <f t="shared" si="0"/>
        <v>25</v>
      </c>
    </row>
    <row r="34" spans="1:7" ht="18" customHeight="1">
      <c r="A34" s="34" t="s">
        <v>47</v>
      </c>
      <c r="B34" s="6" t="s">
        <v>36</v>
      </c>
      <c r="C34" s="6" t="s">
        <v>106</v>
      </c>
      <c r="D34" s="6" t="s">
        <v>73</v>
      </c>
      <c r="E34" s="18">
        <v>200</v>
      </c>
      <c r="F34" s="18">
        <v>50</v>
      </c>
      <c r="G34" s="18">
        <f t="shared" si="0"/>
        <v>25</v>
      </c>
    </row>
    <row r="35" spans="1:7" s="47" customFormat="1" ht="18" customHeight="1">
      <c r="A35" s="63" t="s">
        <v>49</v>
      </c>
      <c r="B35" s="43" t="s">
        <v>52</v>
      </c>
      <c r="C35" s="43" t="s">
        <v>102</v>
      </c>
      <c r="D35" s="43" t="s">
        <v>7</v>
      </c>
      <c r="E35" s="44">
        <f aca="true" t="shared" si="2" ref="E35:F39">E36</f>
        <v>5</v>
      </c>
      <c r="F35" s="44">
        <f t="shared" si="2"/>
        <v>0</v>
      </c>
      <c r="G35" s="44">
        <f t="shared" si="0"/>
        <v>0</v>
      </c>
    </row>
    <row r="36" spans="1:7" ht="18" customHeight="1">
      <c r="A36" s="34" t="s">
        <v>49</v>
      </c>
      <c r="B36" s="6" t="s">
        <v>52</v>
      </c>
      <c r="C36" s="6" t="s">
        <v>107</v>
      </c>
      <c r="D36" s="6" t="s">
        <v>7</v>
      </c>
      <c r="E36" s="18">
        <f t="shared" si="2"/>
        <v>5</v>
      </c>
      <c r="F36" s="18">
        <f t="shared" si="2"/>
        <v>0</v>
      </c>
      <c r="G36" s="18">
        <f t="shared" si="0"/>
        <v>0</v>
      </c>
    </row>
    <row r="37" spans="1:7" ht="18" customHeight="1">
      <c r="A37" s="34" t="s">
        <v>50</v>
      </c>
      <c r="B37" s="6" t="s">
        <v>52</v>
      </c>
      <c r="C37" s="6" t="s">
        <v>107</v>
      </c>
      <c r="D37" s="6" t="s">
        <v>7</v>
      </c>
      <c r="E37" s="18">
        <f t="shared" si="2"/>
        <v>5</v>
      </c>
      <c r="F37" s="18">
        <f t="shared" si="2"/>
        <v>0</v>
      </c>
      <c r="G37" s="18">
        <f t="shared" si="0"/>
        <v>0</v>
      </c>
    </row>
    <row r="38" spans="1:7" ht="39" customHeight="1">
      <c r="A38" s="59" t="s">
        <v>61</v>
      </c>
      <c r="B38" s="31" t="s">
        <v>52</v>
      </c>
      <c r="C38" s="6" t="s">
        <v>107</v>
      </c>
      <c r="D38" s="31" t="s">
        <v>7</v>
      </c>
      <c r="E38" s="58">
        <f t="shared" si="2"/>
        <v>5</v>
      </c>
      <c r="F38" s="58">
        <f t="shared" si="2"/>
        <v>0</v>
      </c>
      <c r="G38" s="18">
        <f t="shared" si="0"/>
        <v>0</v>
      </c>
    </row>
    <row r="39" spans="1:7" ht="15.75" customHeight="1">
      <c r="A39" s="59" t="s">
        <v>59</v>
      </c>
      <c r="B39" s="31" t="s">
        <v>52</v>
      </c>
      <c r="C39" s="6" t="s">
        <v>107</v>
      </c>
      <c r="D39" s="31" t="s">
        <v>60</v>
      </c>
      <c r="E39" s="58">
        <f t="shared" si="2"/>
        <v>5</v>
      </c>
      <c r="F39" s="58">
        <f t="shared" si="2"/>
        <v>0</v>
      </c>
      <c r="G39" s="18">
        <f t="shared" si="0"/>
        <v>0</v>
      </c>
    </row>
    <row r="40" spans="1:7" ht="16.5" customHeight="1">
      <c r="A40" s="56" t="s">
        <v>83</v>
      </c>
      <c r="B40" s="31" t="s">
        <v>52</v>
      </c>
      <c r="C40" s="6" t="s">
        <v>107</v>
      </c>
      <c r="D40" s="31" t="s">
        <v>72</v>
      </c>
      <c r="E40" s="58">
        <v>5</v>
      </c>
      <c r="F40" s="18">
        <v>0</v>
      </c>
      <c r="G40" s="18">
        <f t="shared" si="0"/>
        <v>0</v>
      </c>
    </row>
    <row r="41" spans="1:7" s="47" customFormat="1" ht="21" customHeight="1">
      <c r="A41" s="63" t="s">
        <v>51</v>
      </c>
      <c r="B41" s="43" t="s">
        <v>54</v>
      </c>
      <c r="C41" s="43" t="s">
        <v>102</v>
      </c>
      <c r="D41" s="43" t="s">
        <v>53</v>
      </c>
      <c r="E41" s="44">
        <f>E42</f>
        <v>1491.4</v>
      </c>
      <c r="F41" s="44">
        <f>F42</f>
        <v>334.9</v>
      </c>
      <c r="G41" s="44">
        <f t="shared" si="0"/>
        <v>22.455411023199677</v>
      </c>
    </row>
    <row r="42" spans="1:7" ht="63" customHeight="1">
      <c r="A42" s="84" t="s">
        <v>150</v>
      </c>
      <c r="B42" s="50" t="s">
        <v>54</v>
      </c>
      <c r="C42" s="50" t="s">
        <v>108</v>
      </c>
      <c r="D42" s="50" t="s">
        <v>7</v>
      </c>
      <c r="E42" s="32">
        <f>E44+E46</f>
        <v>1491.4</v>
      </c>
      <c r="F42" s="32">
        <f>F44+F46</f>
        <v>334.9</v>
      </c>
      <c r="G42" s="18">
        <f t="shared" si="0"/>
        <v>22.455411023199677</v>
      </c>
    </row>
    <row r="43" spans="1:7" ht="24.75" customHeight="1">
      <c r="A43" s="34" t="s">
        <v>57</v>
      </c>
      <c r="B43" s="6" t="s">
        <v>54</v>
      </c>
      <c r="C43" s="50" t="s">
        <v>108</v>
      </c>
      <c r="D43" s="6" t="s">
        <v>58</v>
      </c>
      <c r="E43" s="17">
        <f>E44</f>
        <v>1457.4</v>
      </c>
      <c r="F43" s="17">
        <f>F44</f>
        <v>332.2</v>
      </c>
      <c r="G43" s="18">
        <f t="shared" si="0"/>
        <v>22.79401674214354</v>
      </c>
    </row>
    <row r="44" spans="1:7" ht="24" customHeight="1">
      <c r="A44" s="56" t="s">
        <v>82</v>
      </c>
      <c r="B44" s="57" t="s">
        <v>54</v>
      </c>
      <c r="C44" s="50" t="s">
        <v>108</v>
      </c>
      <c r="D44" s="57" t="s">
        <v>71</v>
      </c>
      <c r="E44" s="18">
        <v>1457.4</v>
      </c>
      <c r="F44" s="18">
        <v>332.2</v>
      </c>
      <c r="G44" s="18">
        <f t="shared" si="0"/>
        <v>22.79401674214354</v>
      </c>
    </row>
    <row r="45" spans="1:7" ht="17.25" customHeight="1">
      <c r="A45" s="59" t="s">
        <v>59</v>
      </c>
      <c r="B45" s="57" t="s">
        <v>54</v>
      </c>
      <c r="C45" s="50" t="s">
        <v>108</v>
      </c>
      <c r="D45" s="57" t="s">
        <v>60</v>
      </c>
      <c r="E45" s="18">
        <f>E46</f>
        <v>34</v>
      </c>
      <c r="F45" s="18">
        <f>F46</f>
        <v>2.7</v>
      </c>
      <c r="G45" s="18">
        <f t="shared" si="0"/>
        <v>7.941176470588236</v>
      </c>
    </row>
    <row r="46" spans="1:7" ht="15.75" customHeight="1">
      <c r="A46" s="56" t="s">
        <v>83</v>
      </c>
      <c r="B46" s="57" t="s">
        <v>54</v>
      </c>
      <c r="C46" s="50" t="s">
        <v>108</v>
      </c>
      <c r="D46" s="57" t="s">
        <v>72</v>
      </c>
      <c r="E46" s="18">
        <v>34</v>
      </c>
      <c r="F46" s="18">
        <v>2.7</v>
      </c>
      <c r="G46" s="18">
        <f t="shared" si="0"/>
        <v>7.941176470588236</v>
      </c>
    </row>
    <row r="47" spans="1:7" s="67" customFormat="1" ht="18" customHeight="1">
      <c r="A47" s="64" t="s">
        <v>24</v>
      </c>
      <c r="B47" s="65" t="s">
        <v>23</v>
      </c>
      <c r="C47" s="65" t="s">
        <v>102</v>
      </c>
      <c r="D47" s="65" t="s">
        <v>7</v>
      </c>
      <c r="E47" s="66">
        <f>E49</f>
        <v>170.70000000000002</v>
      </c>
      <c r="F47" s="66">
        <f>F49</f>
        <v>43.6</v>
      </c>
      <c r="G47" s="69">
        <f t="shared" si="0"/>
        <v>25.5418863503222</v>
      </c>
    </row>
    <row r="48" spans="1:7" s="7" customFormat="1" ht="24.75" customHeight="1">
      <c r="A48" s="46" t="s">
        <v>19</v>
      </c>
      <c r="B48" s="43" t="s">
        <v>3</v>
      </c>
      <c r="C48" s="43" t="s">
        <v>102</v>
      </c>
      <c r="D48" s="43" t="s">
        <v>7</v>
      </c>
      <c r="E48" s="44">
        <f>E49</f>
        <v>170.70000000000002</v>
      </c>
      <c r="F48" s="44">
        <f>F49</f>
        <v>43.6</v>
      </c>
      <c r="G48" s="44">
        <f t="shared" si="0"/>
        <v>25.5418863503222</v>
      </c>
    </row>
    <row r="49" spans="1:7" ht="39" customHeight="1">
      <c r="A49" s="33" t="s">
        <v>31</v>
      </c>
      <c r="B49" s="6" t="s">
        <v>3</v>
      </c>
      <c r="C49" s="6" t="s">
        <v>109</v>
      </c>
      <c r="D49" s="6" t="s">
        <v>7</v>
      </c>
      <c r="E49" s="18">
        <f>E51+E53</f>
        <v>170.70000000000002</v>
      </c>
      <c r="F49" s="18">
        <f>F51+F53</f>
        <v>43.6</v>
      </c>
      <c r="G49" s="18">
        <f>F49/E49*100</f>
        <v>25.5418863503222</v>
      </c>
    </row>
    <row r="50" spans="1:7" ht="48" customHeight="1">
      <c r="A50" s="34" t="s">
        <v>56</v>
      </c>
      <c r="B50" s="6" t="s">
        <v>3</v>
      </c>
      <c r="C50" s="6" t="s">
        <v>109</v>
      </c>
      <c r="D50" s="6" t="s">
        <v>53</v>
      </c>
      <c r="E50" s="18">
        <f>E51</f>
        <v>148.3</v>
      </c>
      <c r="F50" s="18">
        <f>F51</f>
        <v>32</v>
      </c>
      <c r="G50" s="18">
        <f>F50/E50*100</f>
        <v>21.57788267026298</v>
      </c>
    </row>
    <row r="51" spans="1:7" ht="27" customHeight="1">
      <c r="A51" s="82" t="s">
        <v>81</v>
      </c>
      <c r="B51" s="57" t="s">
        <v>3</v>
      </c>
      <c r="C51" s="6" t="s">
        <v>109</v>
      </c>
      <c r="D51" s="57" t="s">
        <v>70</v>
      </c>
      <c r="E51" s="18">
        <v>148.3</v>
      </c>
      <c r="F51" s="18">
        <v>32</v>
      </c>
      <c r="G51" s="18">
        <f>F51/E51*100</f>
        <v>21.57788267026298</v>
      </c>
    </row>
    <row r="52" spans="1:7" ht="28.5" customHeight="1">
      <c r="A52" s="56" t="s">
        <v>57</v>
      </c>
      <c r="B52" s="57" t="s">
        <v>3</v>
      </c>
      <c r="C52" s="6" t="s">
        <v>109</v>
      </c>
      <c r="D52" s="57" t="s">
        <v>58</v>
      </c>
      <c r="E52" s="18">
        <f>E53</f>
        <v>22.4</v>
      </c>
      <c r="F52" s="18">
        <f>F53</f>
        <v>11.6</v>
      </c>
      <c r="G52" s="18">
        <f>F52/E52*100</f>
        <v>51.78571428571429</v>
      </c>
    </row>
    <row r="53" spans="1:7" ht="27.75" customHeight="1">
      <c r="A53" s="56" t="s">
        <v>82</v>
      </c>
      <c r="B53" s="57" t="s">
        <v>3</v>
      </c>
      <c r="C53" s="6" t="s">
        <v>109</v>
      </c>
      <c r="D53" s="57" t="s">
        <v>71</v>
      </c>
      <c r="E53" s="18">
        <v>22.4</v>
      </c>
      <c r="F53" s="55">
        <v>11.6</v>
      </c>
      <c r="G53" s="18">
        <f>F53/E53*100</f>
        <v>51.78571428571429</v>
      </c>
    </row>
    <row r="54" spans="1:7" s="1" customFormat="1" ht="27" customHeight="1">
      <c r="A54" s="83" t="s">
        <v>26</v>
      </c>
      <c r="B54" s="65" t="s">
        <v>25</v>
      </c>
      <c r="C54" s="65" t="s">
        <v>102</v>
      </c>
      <c r="D54" s="65" t="s">
        <v>7</v>
      </c>
      <c r="E54" s="66">
        <f>E55+E64</f>
        <v>442.6</v>
      </c>
      <c r="F54" s="66">
        <f>F55+F64</f>
        <v>110.39999999999999</v>
      </c>
      <c r="G54" s="69">
        <f t="shared" si="0"/>
        <v>24.943515589697242</v>
      </c>
    </row>
    <row r="55" spans="1:7" s="28" customFormat="1" ht="24" customHeight="1">
      <c r="A55" s="46" t="s">
        <v>67</v>
      </c>
      <c r="B55" s="43" t="s">
        <v>30</v>
      </c>
      <c r="C55" s="43" t="s">
        <v>102</v>
      </c>
      <c r="D55" s="43" t="s">
        <v>7</v>
      </c>
      <c r="E55" s="44">
        <f>E56+E59</f>
        <v>440.6</v>
      </c>
      <c r="F55" s="44">
        <f>F56+F59</f>
        <v>110.39999999999999</v>
      </c>
      <c r="G55" s="44">
        <f t="shared" si="0"/>
        <v>25.056740807989105</v>
      </c>
    </row>
    <row r="56" spans="1:7" s="28" customFormat="1" ht="54" customHeight="1">
      <c r="A56" s="49" t="s">
        <v>110</v>
      </c>
      <c r="B56" s="50" t="s">
        <v>37</v>
      </c>
      <c r="C56" s="50" t="s">
        <v>111</v>
      </c>
      <c r="D56" s="50" t="s">
        <v>7</v>
      </c>
      <c r="E56" s="32">
        <f>E58</f>
        <v>30.6</v>
      </c>
      <c r="F56" s="32">
        <f>F58</f>
        <v>0</v>
      </c>
      <c r="G56" s="55">
        <f t="shared" si="0"/>
        <v>0</v>
      </c>
    </row>
    <row r="57" spans="1:7" s="28" customFormat="1" ht="25.5" customHeight="1">
      <c r="A57" s="33" t="s">
        <v>57</v>
      </c>
      <c r="B57" s="6" t="s">
        <v>37</v>
      </c>
      <c r="C57" s="50" t="s">
        <v>111</v>
      </c>
      <c r="D57" s="6" t="s">
        <v>58</v>
      </c>
      <c r="E57" s="17">
        <f>E58</f>
        <v>30.6</v>
      </c>
      <c r="F57" s="17">
        <f>F58</f>
        <v>0</v>
      </c>
      <c r="G57" s="18">
        <f t="shared" si="0"/>
        <v>0</v>
      </c>
    </row>
    <row r="58" spans="1:7" s="28" customFormat="1" ht="27.75" customHeight="1">
      <c r="A58" s="56" t="s">
        <v>82</v>
      </c>
      <c r="B58" s="31" t="s">
        <v>37</v>
      </c>
      <c r="C58" s="50" t="s">
        <v>111</v>
      </c>
      <c r="D58" s="57" t="s">
        <v>71</v>
      </c>
      <c r="E58" s="17">
        <v>30.6</v>
      </c>
      <c r="F58" s="18">
        <v>0</v>
      </c>
      <c r="G58" s="18">
        <f t="shared" si="0"/>
        <v>0</v>
      </c>
    </row>
    <row r="59" spans="1:7" s="28" customFormat="1" ht="36" customHeight="1">
      <c r="A59" s="49" t="s">
        <v>112</v>
      </c>
      <c r="B59" s="50" t="s">
        <v>37</v>
      </c>
      <c r="C59" s="50" t="s">
        <v>113</v>
      </c>
      <c r="D59" s="50" t="s">
        <v>7</v>
      </c>
      <c r="E59" s="32">
        <f>E61+E63</f>
        <v>410</v>
      </c>
      <c r="F59" s="32">
        <f>F61+F63</f>
        <v>110.39999999999999</v>
      </c>
      <c r="G59" s="55">
        <f t="shared" si="0"/>
        <v>26.92682926829268</v>
      </c>
    </row>
    <row r="60" spans="1:7" s="28" customFormat="1" ht="27.75" customHeight="1">
      <c r="A60" s="33" t="s">
        <v>57</v>
      </c>
      <c r="B60" s="6" t="s">
        <v>37</v>
      </c>
      <c r="C60" s="6" t="s">
        <v>113</v>
      </c>
      <c r="D60" s="6" t="s">
        <v>58</v>
      </c>
      <c r="E60" s="17">
        <f>E61</f>
        <v>387</v>
      </c>
      <c r="F60" s="17">
        <f>F61</f>
        <v>105.1</v>
      </c>
      <c r="G60" s="18">
        <f t="shared" si="0"/>
        <v>27.157622739018088</v>
      </c>
    </row>
    <row r="61" spans="1:7" s="28" customFormat="1" ht="27.75" customHeight="1">
      <c r="A61" s="56" t="s">
        <v>82</v>
      </c>
      <c r="B61" s="31" t="s">
        <v>37</v>
      </c>
      <c r="C61" s="31" t="s">
        <v>113</v>
      </c>
      <c r="D61" s="57" t="s">
        <v>71</v>
      </c>
      <c r="E61" s="17">
        <v>387</v>
      </c>
      <c r="F61" s="18">
        <v>105.1</v>
      </c>
      <c r="G61" s="18">
        <f t="shared" si="0"/>
        <v>27.157622739018088</v>
      </c>
    </row>
    <row r="62" spans="1:7" s="28" customFormat="1" ht="15" customHeight="1">
      <c r="A62" s="59" t="s">
        <v>59</v>
      </c>
      <c r="B62" s="31" t="s">
        <v>37</v>
      </c>
      <c r="C62" s="31" t="s">
        <v>113</v>
      </c>
      <c r="D62" s="57" t="s">
        <v>60</v>
      </c>
      <c r="E62" s="17">
        <f>E63</f>
        <v>23</v>
      </c>
      <c r="F62" s="17">
        <f>F63</f>
        <v>5.3</v>
      </c>
      <c r="G62" s="18">
        <f t="shared" si="0"/>
        <v>23.043478260869566</v>
      </c>
    </row>
    <row r="63" spans="1:7" s="28" customFormat="1" ht="14.25" customHeight="1">
      <c r="A63" s="56" t="s">
        <v>83</v>
      </c>
      <c r="B63" s="31" t="s">
        <v>37</v>
      </c>
      <c r="C63" s="31" t="s">
        <v>113</v>
      </c>
      <c r="D63" s="57" t="s">
        <v>72</v>
      </c>
      <c r="E63" s="17">
        <v>23</v>
      </c>
      <c r="F63" s="18">
        <v>5.3</v>
      </c>
      <c r="G63" s="18">
        <f t="shared" si="0"/>
        <v>23.043478260869566</v>
      </c>
    </row>
    <row r="64" spans="1:7" s="48" customFormat="1" ht="36" customHeight="1">
      <c r="A64" s="114" t="s">
        <v>114</v>
      </c>
      <c r="B64" s="43" t="s">
        <v>115</v>
      </c>
      <c r="C64" s="43" t="s">
        <v>116</v>
      </c>
      <c r="D64" s="115" t="s">
        <v>7</v>
      </c>
      <c r="E64" s="16">
        <f>E67+E70</f>
        <v>2</v>
      </c>
      <c r="F64" s="16">
        <f>F67+F70</f>
        <v>0</v>
      </c>
      <c r="G64" s="44">
        <f t="shared" si="0"/>
        <v>0</v>
      </c>
    </row>
    <row r="65" spans="1:7" s="48" customFormat="1" ht="35.25" customHeight="1">
      <c r="A65" s="80" t="s">
        <v>117</v>
      </c>
      <c r="B65" s="81" t="s">
        <v>115</v>
      </c>
      <c r="C65" s="81" t="s">
        <v>102</v>
      </c>
      <c r="D65" s="81" t="s">
        <v>7</v>
      </c>
      <c r="E65" s="99">
        <f>E67</f>
        <v>1</v>
      </c>
      <c r="F65" s="99">
        <f>F67</f>
        <v>0</v>
      </c>
      <c r="G65" s="55">
        <f t="shared" si="0"/>
        <v>0</v>
      </c>
    </row>
    <row r="66" spans="1:7" s="48" customFormat="1" ht="27" customHeight="1">
      <c r="A66" s="56" t="s">
        <v>57</v>
      </c>
      <c r="B66" s="31" t="s">
        <v>115</v>
      </c>
      <c r="C66" s="31" t="s">
        <v>118</v>
      </c>
      <c r="D66" s="57" t="s">
        <v>58</v>
      </c>
      <c r="E66" s="18">
        <f>E67</f>
        <v>1</v>
      </c>
      <c r="F66" s="18">
        <f>F67</f>
        <v>0</v>
      </c>
      <c r="G66" s="18">
        <f t="shared" si="0"/>
        <v>0</v>
      </c>
    </row>
    <row r="67" spans="1:7" s="48" customFormat="1" ht="27" customHeight="1">
      <c r="A67" s="56" t="s">
        <v>82</v>
      </c>
      <c r="B67" s="31" t="s">
        <v>115</v>
      </c>
      <c r="C67" s="31" t="s">
        <v>118</v>
      </c>
      <c r="D67" s="57" t="s">
        <v>71</v>
      </c>
      <c r="E67" s="18">
        <v>1</v>
      </c>
      <c r="F67" s="18">
        <v>0</v>
      </c>
      <c r="G67" s="18">
        <f t="shared" si="0"/>
        <v>0</v>
      </c>
    </row>
    <row r="68" spans="1:7" s="48" customFormat="1" ht="54" customHeight="1">
      <c r="A68" s="116" t="s">
        <v>145</v>
      </c>
      <c r="B68" s="117" t="s">
        <v>115</v>
      </c>
      <c r="C68" s="118" t="s">
        <v>146</v>
      </c>
      <c r="D68" s="118" t="s">
        <v>7</v>
      </c>
      <c r="E68" s="18">
        <f>E70</f>
        <v>1</v>
      </c>
      <c r="F68" s="18">
        <f>F70</f>
        <v>0</v>
      </c>
      <c r="G68" s="18">
        <f t="shared" si="0"/>
        <v>0</v>
      </c>
    </row>
    <row r="69" spans="1:7" s="48" customFormat="1" ht="24" customHeight="1">
      <c r="A69" s="56" t="s">
        <v>57</v>
      </c>
      <c r="B69" s="31" t="s">
        <v>115</v>
      </c>
      <c r="C69" s="31" t="s">
        <v>146</v>
      </c>
      <c r="D69" s="57" t="s">
        <v>58</v>
      </c>
      <c r="E69" s="18">
        <f>E70</f>
        <v>1</v>
      </c>
      <c r="F69" s="18">
        <f>F70</f>
        <v>0</v>
      </c>
      <c r="G69" s="18">
        <f t="shared" si="0"/>
        <v>0</v>
      </c>
    </row>
    <row r="70" spans="1:7" s="48" customFormat="1" ht="27" customHeight="1">
      <c r="A70" s="56" t="s">
        <v>82</v>
      </c>
      <c r="B70" s="31" t="s">
        <v>115</v>
      </c>
      <c r="C70" s="31" t="s">
        <v>146</v>
      </c>
      <c r="D70" s="57" t="s">
        <v>71</v>
      </c>
      <c r="E70" s="18">
        <v>1</v>
      </c>
      <c r="F70" s="18">
        <v>0</v>
      </c>
      <c r="G70" s="18">
        <f t="shared" si="0"/>
        <v>0</v>
      </c>
    </row>
    <row r="71" spans="1:7" s="48" customFormat="1" ht="18.75" customHeight="1">
      <c r="A71" s="98" t="s">
        <v>90</v>
      </c>
      <c r="B71" s="68" t="s">
        <v>92</v>
      </c>
      <c r="C71" s="68" t="s">
        <v>102</v>
      </c>
      <c r="D71" s="68" t="s">
        <v>7</v>
      </c>
      <c r="E71" s="69">
        <f>E72+E76+E80</f>
        <v>1274</v>
      </c>
      <c r="F71" s="69">
        <f>F72+F76+F80</f>
        <v>326.20000000000005</v>
      </c>
      <c r="G71" s="69">
        <f t="shared" si="0"/>
        <v>25.60439560439561</v>
      </c>
    </row>
    <row r="72" spans="1:7" s="48" customFormat="1" ht="24" customHeight="1">
      <c r="A72" s="97" t="s">
        <v>91</v>
      </c>
      <c r="B72" s="43" t="s">
        <v>93</v>
      </c>
      <c r="C72" s="43" t="s">
        <v>102</v>
      </c>
      <c r="D72" s="43" t="s">
        <v>7</v>
      </c>
      <c r="E72" s="44">
        <f aca="true" t="shared" si="3" ref="E72:F74">E73</f>
        <v>1050</v>
      </c>
      <c r="F72" s="44">
        <f t="shared" si="3"/>
        <v>260.3</v>
      </c>
      <c r="G72" s="69">
        <f t="shared" si="0"/>
        <v>24.79047619047619</v>
      </c>
    </row>
    <row r="73" spans="1:7" s="48" customFormat="1" ht="55.5" customHeight="1">
      <c r="A73" s="80" t="s">
        <v>154</v>
      </c>
      <c r="B73" s="81" t="s">
        <v>93</v>
      </c>
      <c r="C73" s="81" t="s">
        <v>119</v>
      </c>
      <c r="D73" s="81" t="s">
        <v>7</v>
      </c>
      <c r="E73" s="99">
        <f t="shared" si="3"/>
        <v>1050</v>
      </c>
      <c r="F73" s="99">
        <f t="shared" si="3"/>
        <v>260.3</v>
      </c>
      <c r="G73" s="108">
        <f t="shared" si="0"/>
        <v>24.79047619047619</v>
      </c>
    </row>
    <row r="74" spans="1:7" s="48" customFormat="1" ht="28.5" customHeight="1">
      <c r="A74" s="33" t="s">
        <v>57</v>
      </c>
      <c r="B74" s="6" t="s">
        <v>93</v>
      </c>
      <c r="C74" s="6" t="s">
        <v>119</v>
      </c>
      <c r="D74" s="6" t="s">
        <v>58</v>
      </c>
      <c r="E74" s="17">
        <f t="shared" si="3"/>
        <v>1050</v>
      </c>
      <c r="F74" s="17">
        <f t="shared" si="3"/>
        <v>260.3</v>
      </c>
      <c r="G74" s="18">
        <f t="shared" si="0"/>
        <v>24.79047619047619</v>
      </c>
    </row>
    <row r="75" spans="1:7" s="48" customFormat="1" ht="26.25" customHeight="1">
      <c r="A75" s="56" t="s">
        <v>82</v>
      </c>
      <c r="B75" s="31" t="s">
        <v>93</v>
      </c>
      <c r="C75" s="31" t="s">
        <v>119</v>
      </c>
      <c r="D75" s="57" t="s">
        <v>71</v>
      </c>
      <c r="E75" s="17">
        <v>1050</v>
      </c>
      <c r="F75" s="18">
        <v>260.3</v>
      </c>
      <c r="G75" s="18">
        <f t="shared" si="0"/>
        <v>24.79047619047619</v>
      </c>
    </row>
    <row r="76" spans="1:7" s="48" customFormat="1" ht="20.25" customHeight="1">
      <c r="A76" s="97" t="s">
        <v>120</v>
      </c>
      <c r="B76" s="43" t="s">
        <v>121</v>
      </c>
      <c r="C76" s="43" t="s">
        <v>102</v>
      </c>
      <c r="D76" s="43" t="s">
        <v>7</v>
      </c>
      <c r="E76" s="44">
        <f>E79</f>
        <v>177</v>
      </c>
      <c r="F76" s="44">
        <f>F79</f>
        <v>65.9</v>
      </c>
      <c r="G76" s="44">
        <f t="shared" si="0"/>
        <v>37.2316384180791</v>
      </c>
    </row>
    <row r="77" spans="1:7" s="48" customFormat="1" ht="40.5" customHeight="1">
      <c r="A77" s="80" t="s">
        <v>122</v>
      </c>
      <c r="B77" s="81" t="s">
        <v>121</v>
      </c>
      <c r="C77" s="81" t="s">
        <v>123</v>
      </c>
      <c r="D77" s="81" t="s">
        <v>58</v>
      </c>
      <c r="E77" s="99">
        <f>E79</f>
        <v>177</v>
      </c>
      <c r="F77" s="99">
        <f>F79</f>
        <v>65.9</v>
      </c>
      <c r="G77" s="18">
        <f t="shared" si="0"/>
        <v>37.2316384180791</v>
      </c>
    </row>
    <row r="78" spans="1:7" s="48" customFormat="1" ht="30" customHeight="1">
      <c r="A78" s="33" t="s">
        <v>57</v>
      </c>
      <c r="B78" s="31" t="s">
        <v>121</v>
      </c>
      <c r="C78" s="31" t="s">
        <v>123</v>
      </c>
      <c r="D78" s="57" t="s">
        <v>58</v>
      </c>
      <c r="E78" s="17">
        <f>E79</f>
        <v>177</v>
      </c>
      <c r="F78" s="17">
        <f>F79</f>
        <v>65.9</v>
      </c>
      <c r="G78" s="18">
        <f t="shared" si="0"/>
        <v>37.2316384180791</v>
      </c>
    </row>
    <row r="79" spans="1:7" s="48" customFormat="1" ht="33.75" customHeight="1">
      <c r="A79" s="56" t="s">
        <v>82</v>
      </c>
      <c r="B79" s="31" t="s">
        <v>121</v>
      </c>
      <c r="C79" s="31" t="s">
        <v>123</v>
      </c>
      <c r="D79" s="57" t="s">
        <v>71</v>
      </c>
      <c r="E79" s="17">
        <v>177</v>
      </c>
      <c r="F79" s="18">
        <v>65.9</v>
      </c>
      <c r="G79" s="18">
        <f t="shared" si="0"/>
        <v>37.2316384180791</v>
      </c>
    </row>
    <row r="80" spans="1:7" s="48" customFormat="1" ht="26.25" customHeight="1">
      <c r="A80" s="97" t="s">
        <v>124</v>
      </c>
      <c r="B80" s="43" t="s">
        <v>125</v>
      </c>
      <c r="C80" s="43" t="s">
        <v>102</v>
      </c>
      <c r="D80" s="43" t="s">
        <v>7</v>
      </c>
      <c r="E80" s="44">
        <f>E83+E86</f>
        <v>47</v>
      </c>
      <c r="F80" s="44">
        <f>F83+F86</f>
        <v>0</v>
      </c>
      <c r="G80" s="44">
        <f t="shared" si="0"/>
        <v>0</v>
      </c>
    </row>
    <row r="81" spans="1:7" s="48" customFormat="1" ht="54" customHeight="1">
      <c r="A81" s="80" t="s">
        <v>155</v>
      </c>
      <c r="B81" s="81" t="s">
        <v>125</v>
      </c>
      <c r="C81" s="81" t="s">
        <v>123</v>
      </c>
      <c r="D81" s="81" t="s">
        <v>58</v>
      </c>
      <c r="E81" s="99">
        <f>E83</f>
        <v>46</v>
      </c>
      <c r="F81" s="55">
        <v>0</v>
      </c>
      <c r="G81" s="55">
        <v>0</v>
      </c>
    </row>
    <row r="82" spans="1:7" s="48" customFormat="1" ht="26.25" customHeight="1">
      <c r="A82" s="33" t="s">
        <v>57</v>
      </c>
      <c r="B82" s="31" t="s">
        <v>125</v>
      </c>
      <c r="C82" s="31" t="s">
        <v>123</v>
      </c>
      <c r="D82" s="57" t="s">
        <v>71</v>
      </c>
      <c r="E82" s="17">
        <f>E83</f>
        <v>46</v>
      </c>
      <c r="F82" s="18">
        <v>0</v>
      </c>
      <c r="G82" s="18">
        <v>0</v>
      </c>
    </row>
    <row r="83" spans="1:7" s="48" customFormat="1" ht="33" customHeight="1">
      <c r="A83" s="56" t="s">
        <v>82</v>
      </c>
      <c r="B83" s="31" t="s">
        <v>125</v>
      </c>
      <c r="C83" s="31" t="s">
        <v>123</v>
      </c>
      <c r="D83" s="57" t="s">
        <v>97</v>
      </c>
      <c r="E83" s="17">
        <v>46</v>
      </c>
      <c r="F83" s="18">
        <v>0</v>
      </c>
      <c r="G83" s="18">
        <v>0</v>
      </c>
    </row>
    <row r="84" spans="1:7" s="48" customFormat="1" ht="51" customHeight="1">
      <c r="A84" s="80" t="s">
        <v>156</v>
      </c>
      <c r="B84" s="81" t="s">
        <v>125</v>
      </c>
      <c r="C84" s="81" t="s">
        <v>126</v>
      </c>
      <c r="D84" s="81" t="s">
        <v>7</v>
      </c>
      <c r="E84" s="99">
        <f>E86</f>
        <v>1</v>
      </c>
      <c r="F84" s="99">
        <f>F86</f>
        <v>0</v>
      </c>
      <c r="G84" s="55">
        <f t="shared" si="0"/>
        <v>0</v>
      </c>
    </row>
    <row r="85" spans="1:7" s="48" customFormat="1" ht="26.25" customHeight="1">
      <c r="A85" s="56" t="s">
        <v>57</v>
      </c>
      <c r="B85" s="31" t="s">
        <v>125</v>
      </c>
      <c r="C85" s="31" t="s">
        <v>126</v>
      </c>
      <c r="D85" s="57" t="s">
        <v>58</v>
      </c>
      <c r="E85" s="18">
        <f>E86</f>
        <v>1</v>
      </c>
      <c r="F85" s="18">
        <f>F86</f>
        <v>0</v>
      </c>
      <c r="G85" s="18">
        <f t="shared" si="0"/>
        <v>0</v>
      </c>
    </row>
    <row r="86" spans="1:7" s="48" customFormat="1" ht="34.5" customHeight="1">
      <c r="A86" s="56" t="s">
        <v>82</v>
      </c>
      <c r="B86" s="31" t="s">
        <v>125</v>
      </c>
      <c r="C86" s="31" t="s">
        <v>126</v>
      </c>
      <c r="D86" s="57" t="s">
        <v>71</v>
      </c>
      <c r="E86" s="18">
        <v>1</v>
      </c>
      <c r="F86" s="18">
        <v>0</v>
      </c>
      <c r="G86" s="18">
        <f t="shared" si="0"/>
        <v>0</v>
      </c>
    </row>
    <row r="87" spans="1:7" s="67" customFormat="1" ht="21" customHeight="1">
      <c r="A87" s="70" t="s">
        <v>15</v>
      </c>
      <c r="B87" s="71" t="s">
        <v>10</v>
      </c>
      <c r="C87" s="71" t="s">
        <v>102</v>
      </c>
      <c r="D87" s="71" t="s">
        <v>7</v>
      </c>
      <c r="E87" s="66">
        <f>E88+E95+E102</f>
        <v>7450.400000000001</v>
      </c>
      <c r="F87" s="66">
        <f>F88+F95+F102</f>
        <v>777.7</v>
      </c>
      <c r="G87" s="69">
        <f t="shared" si="0"/>
        <v>10.438365725330183</v>
      </c>
    </row>
    <row r="88" spans="1:7" s="67" customFormat="1" ht="21" customHeight="1">
      <c r="A88" s="70" t="s">
        <v>94</v>
      </c>
      <c r="B88" s="71" t="s">
        <v>95</v>
      </c>
      <c r="C88" s="71" t="s">
        <v>102</v>
      </c>
      <c r="D88" s="71" t="s">
        <v>7</v>
      </c>
      <c r="E88" s="66">
        <f>E89</f>
        <v>875.1999999999999</v>
      </c>
      <c r="F88" s="66">
        <f>F89</f>
        <v>25.3</v>
      </c>
      <c r="G88" s="69">
        <f t="shared" si="0"/>
        <v>2.890767824497258</v>
      </c>
    </row>
    <row r="89" spans="1:7" s="48" customFormat="1" ht="21" customHeight="1">
      <c r="A89" s="100" t="s">
        <v>65</v>
      </c>
      <c r="B89" s="101" t="s">
        <v>95</v>
      </c>
      <c r="C89" s="101" t="s">
        <v>116</v>
      </c>
      <c r="D89" s="101" t="s">
        <v>7</v>
      </c>
      <c r="E89" s="16">
        <f>E90</f>
        <v>875.1999999999999</v>
      </c>
      <c r="F89" s="16">
        <f>F90</f>
        <v>25.3</v>
      </c>
      <c r="G89" s="44">
        <f t="shared" si="0"/>
        <v>2.890767824497258</v>
      </c>
    </row>
    <row r="90" spans="1:7" s="48" customFormat="1" ht="86.25" customHeight="1">
      <c r="A90" s="102" t="s">
        <v>96</v>
      </c>
      <c r="B90" s="103" t="s">
        <v>95</v>
      </c>
      <c r="C90" s="103" t="s">
        <v>127</v>
      </c>
      <c r="D90" s="103" t="s">
        <v>7</v>
      </c>
      <c r="E90" s="32">
        <f>E92+E94</f>
        <v>875.1999999999999</v>
      </c>
      <c r="F90" s="32">
        <f>F92+F94</f>
        <v>25.3</v>
      </c>
      <c r="G90" s="55">
        <f t="shared" si="0"/>
        <v>2.890767824497258</v>
      </c>
    </row>
    <row r="91" spans="1:7" s="3" customFormat="1" ht="24" customHeight="1">
      <c r="A91" s="104" t="s">
        <v>57</v>
      </c>
      <c r="B91" s="105" t="s">
        <v>95</v>
      </c>
      <c r="C91" s="105" t="s">
        <v>127</v>
      </c>
      <c r="D91" s="105" t="s">
        <v>71</v>
      </c>
      <c r="E91" s="17">
        <f>E92</f>
        <v>751.3</v>
      </c>
      <c r="F91" s="17">
        <f>F92</f>
        <v>25.3</v>
      </c>
      <c r="G91" s="18">
        <f t="shared" si="0"/>
        <v>3.3674963396778916</v>
      </c>
    </row>
    <row r="92" spans="1:7" s="3" customFormat="1" ht="29.25" customHeight="1">
      <c r="A92" s="104" t="s">
        <v>82</v>
      </c>
      <c r="B92" s="105" t="s">
        <v>95</v>
      </c>
      <c r="C92" s="105" t="s">
        <v>127</v>
      </c>
      <c r="D92" s="105" t="s">
        <v>97</v>
      </c>
      <c r="E92" s="17">
        <v>751.3</v>
      </c>
      <c r="F92" s="17">
        <v>25.3</v>
      </c>
      <c r="G92" s="18">
        <f t="shared" si="0"/>
        <v>3.3674963396778916</v>
      </c>
    </row>
    <row r="93" spans="1:7" s="3" customFormat="1" ht="30.75" customHeight="1">
      <c r="A93" s="104" t="s">
        <v>128</v>
      </c>
      <c r="B93" s="105" t="s">
        <v>95</v>
      </c>
      <c r="C93" s="105" t="s">
        <v>129</v>
      </c>
      <c r="D93" s="105" t="s">
        <v>147</v>
      </c>
      <c r="E93" s="17">
        <f>E94</f>
        <v>123.9</v>
      </c>
      <c r="F93" s="55">
        <v>0</v>
      </c>
      <c r="G93" s="18">
        <f t="shared" si="0"/>
        <v>0</v>
      </c>
    </row>
    <row r="94" spans="1:7" s="3" customFormat="1" ht="32.25" customHeight="1">
      <c r="A94" s="104" t="s">
        <v>131</v>
      </c>
      <c r="B94" s="105" t="s">
        <v>95</v>
      </c>
      <c r="C94" s="105" t="s">
        <v>129</v>
      </c>
      <c r="D94" s="105" t="s">
        <v>130</v>
      </c>
      <c r="E94" s="17">
        <v>123.9</v>
      </c>
      <c r="F94" s="17">
        <v>0</v>
      </c>
      <c r="G94" s="18">
        <f t="shared" si="0"/>
        <v>0</v>
      </c>
    </row>
    <row r="95" spans="1:7" s="72" customFormat="1" ht="16.5" customHeight="1">
      <c r="A95" s="64" t="s">
        <v>16</v>
      </c>
      <c r="B95" s="65" t="s">
        <v>11</v>
      </c>
      <c r="C95" s="65" t="s">
        <v>102</v>
      </c>
      <c r="D95" s="65" t="s">
        <v>7</v>
      </c>
      <c r="E95" s="66">
        <f>E97</f>
        <v>300</v>
      </c>
      <c r="F95" s="66">
        <f>F97</f>
        <v>8.3</v>
      </c>
      <c r="G95" s="69">
        <f t="shared" si="0"/>
        <v>2.766666666666667</v>
      </c>
    </row>
    <row r="96" spans="1:7" s="72" customFormat="1" ht="16.5" customHeight="1">
      <c r="A96" s="85" t="s">
        <v>68</v>
      </c>
      <c r="B96" s="65" t="s">
        <v>11</v>
      </c>
      <c r="C96" s="65" t="s">
        <v>102</v>
      </c>
      <c r="D96" s="65" t="s">
        <v>7</v>
      </c>
      <c r="E96" s="66">
        <f>E97</f>
        <v>300</v>
      </c>
      <c r="F96" s="66">
        <f>F97</f>
        <v>8.3</v>
      </c>
      <c r="G96" s="69">
        <f t="shared" si="0"/>
        <v>2.766666666666667</v>
      </c>
    </row>
    <row r="97" spans="1:7" s="72" customFormat="1" ht="60" customHeight="1">
      <c r="A97" s="51" t="s">
        <v>148</v>
      </c>
      <c r="B97" s="52" t="s">
        <v>11</v>
      </c>
      <c r="C97" s="52" t="s">
        <v>149</v>
      </c>
      <c r="D97" s="52" t="s">
        <v>7</v>
      </c>
      <c r="E97" s="55">
        <f>E101</f>
        <v>300</v>
      </c>
      <c r="F97" s="55">
        <f>F101</f>
        <v>8.3</v>
      </c>
      <c r="G97" s="55">
        <f t="shared" si="0"/>
        <v>2.766666666666667</v>
      </c>
    </row>
    <row r="98" spans="1:7" s="86" customFormat="1" ht="13.5" customHeight="1">
      <c r="A98" s="35" t="s">
        <v>75</v>
      </c>
      <c r="B98" s="31"/>
      <c r="C98" s="31"/>
      <c r="D98" s="31"/>
      <c r="E98" s="18"/>
      <c r="F98" s="18"/>
      <c r="G98" s="108"/>
    </row>
    <row r="99" spans="1:7" s="7" customFormat="1" ht="18" customHeight="1">
      <c r="A99" s="35" t="s">
        <v>33</v>
      </c>
      <c r="B99" s="31" t="s">
        <v>11</v>
      </c>
      <c r="C99" s="31" t="s">
        <v>149</v>
      </c>
      <c r="D99" s="31" t="s">
        <v>7</v>
      </c>
      <c r="E99" s="17">
        <f>E101</f>
        <v>300</v>
      </c>
      <c r="F99" s="17">
        <f>F101</f>
        <v>8.3</v>
      </c>
      <c r="G99" s="18">
        <f t="shared" si="0"/>
        <v>2.766666666666667</v>
      </c>
    </row>
    <row r="100" spans="1:7" s="7" customFormat="1" ht="18" customHeight="1">
      <c r="A100" s="59" t="s">
        <v>59</v>
      </c>
      <c r="B100" s="31" t="s">
        <v>11</v>
      </c>
      <c r="C100" s="31" t="s">
        <v>149</v>
      </c>
      <c r="D100" s="31" t="s">
        <v>60</v>
      </c>
      <c r="E100" s="17">
        <f>E101</f>
        <v>300</v>
      </c>
      <c r="F100" s="17">
        <f>F101</f>
        <v>8.3</v>
      </c>
      <c r="G100" s="18">
        <f t="shared" si="0"/>
        <v>2.766666666666667</v>
      </c>
    </row>
    <row r="101" spans="1:7" s="7" customFormat="1" ht="35.25" customHeight="1">
      <c r="A101" s="56" t="s">
        <v>87</v>
      </c>
      <c r="B101" s="31" t="s">
        <v>11</v>
      </c>
      <c r="C101" s="31" t="s">
        <v>149</v>
      </c>
      <c r="D101" s="31" t="s">
        <v>86</v>
      </c>
      <c r="E101" s="17">
        <v>300</v>
      </c>
      <c r="F101" s="18">
        <v>8.3</v>
      </c>
      <c r="G101" s="18">
        <f t="shared" si="0"/>
        <v>2.766666666666667</v>
      </c>
    </row>
    <row r="102" spans="1:7" s="72" customFormat="1" ht="18.75" customHeight="1">
      <c r="A102" s="76" t="s">
        <v>17</v>
      </c>
      <c r="B102" s="65" t="s">
        <v>4</v>
      </c>
      <c r="C102" s="65" t="s">
        <v>102</v>
      </c>
      <c r="D102" s="65" t="s">
        <v>7</v>
      </c>
      <c r="E102" s="66">
        <f>E104+E120+E123</f>
        <v>6275.200000000001</v>
      </c>
      <c r="F102" s="66">
        <f>F104+F120+F123</f>
        <v>744.1</v>
      </c>
      <c r="G102" s="69">
        <f t="shared" si="0"/>
        <v>11.857789393166751</v>
      </c>
    </row>
    <row r="103" spans="1:7" s="10" customFormat="1" ht="15.75" customHeight="1">
      <c r="A103" s="73" t="s">
        <v>67</v>
      </c>
      <c r="B103" s="27" t="s">
        <v>4</v>
      </c>
      <c r="C103" s="65" t="s">
        <v>133</v>
      </c>
      <c r="D103" s="27" t="s">
        <v>7</v>
      </c>
      <c r="E103" s="16">
        <f>E104+E120+E123</f>
        <v>6275.200000000001</v>
      </c>
      <c r="F103" s="16">
        <f>F104+F120+F123</f>
        <v>744.1</v>
      </c>
      <c r="G103" s="44">
        <f t="shared" si="0"/>
        <v>11.857789393166751</v>
      </c>
    </row>
    <row r="104" spans="1:7" s="7" customFormat="1" ht="41.25" customHeight="1">
      <c r="A104" s="80" t="s">
        <v>66</v>
      </c>
      <c r="B104" s="52" t="s">
        <v>4</v>
      </c>
      <c r="C104" s="52" t="s">
        <v>132</v>
      </c>
      <c r="D104" s="52" t="s">
        <v>7</v>
      </c>
      <c r="E104" s="55">
        <f>E106+E111+E114+E117</f>
        <v>2070.9</v>
      </c>
      <c r="F104" s="55">
        <f>F106+F111+F114+F117</f>
        <v>744.1</v>
      </c>
      <c r="G104" s="55">
        <f t="shared" si="0"/>
        <v>35.93123762615288</v>
      </c>
    </row>
    <row r="105" spans="1:7" s="7" customFormat="1" ht="15" customHeight="1">
      <c r="A105" s="56" t="s">
        <v>75</v>
      </c>
      <c r="B105" s="31"/>
      <c r="C105" s="6"/>
      <c r="D105" s="57"/>
      <c r="E105" s="18"/>
      <c r="F105" s="44"/>
      <c r="G105" s="69"/>
    </row>
    <row r="106" spans="1:7" s="47" customFormat="1" ht="15" customHeight="1">
      <c r="A106" s="87" t="s">
        <v>76</v>
      </c>
      <c r="B106" s="88" t="s">
        <v>4</v>
      </c>
      <c r="C106" s="89" t="s">
        <v>134</v>
      </c>
      <c r="D106" s="90" t="s">
        <v>7</v>
      </c>
      <c r="E106" s="91">
        <f>E108+E110</f>
        <v>2070.9</v>
      </c>
      <c r="F106" s="91">
        <f>F108+F110</f>
        <v>744.1</v>
      </c>
      <c r="G106" s="91">
        <f>F106/E106*100</f>
        <v>35.93123762615288</v>
      </c>
    </row>
    <row r="107" spans="1:7" s="3" customFormat="1" ht="26.25" customHeight="1">
      <c r="A107" s="56" t="s">
        <v>57</v>
      </c>
      <c r="B107" s="31" t="s">
        <v>4</v>
      </c>
      <c r="C107" s="6" t="s">
        <v>134</v>
      </c>
      <c r="D107" s="57" t="s">
        <v>58</v>
      </c>
      <c r="E107" s="18">
        <f>E108</f>
        <v>2070.9</v>
      </c>
      <c r="F107" s="18">
        <f>F108</f>
        <v>744.1</v>
      </c>
      <c r="G107" s="18">
        <f>F107/E107*100</f>
        <v>35.93123762615288</v>
      </c>
    </row>
    <row r="108" spans="1:7" ht="33.75" customHeight="1">
      <c r="A108" s="56" t="s">
        <v>82</v>
      </c>
      <c r="B108" s="31" t="s">
        <v>4</v>
      </c>
      <c r="C108" s="6" t="s">
        <v>134</v>
      </c>
      <c r="D108" s="57" t="s">
        <v>71</v>
      </c>
      <c r="E108" s="17">
        <v>2070.9</v>
      </c>
      <c r="F108" s="18">
        <v>744.1</v>
      </c>
      <c r="G108" s="18">
        <f>F108/E108*100</f>
        <v>35.93123762615288</v>
      </c>
    </row>
    <row r="109" spans="1:7" ht="15.75" customHeight="1">
      <c r="A109" s="59" t="s">
        <v>59</v>
      </c>
      <c r="B109" s="31" t="s">
        <v>4</v>
      </c>
      <c r="C109" s="6" t="s">
        <v>134</v>
      </c>
      <c r="D109" s="57" t="s">
        <v>60</v>
      </c>
      <c r="E109" s="17">
        <f>E110</f>
        <v>0</v>
      </c>
      <c r="F109" s="17">
        <f>F110</f>
        <v>0</v>
      </c>
      <c r="G109" s="18">
        <v>0</v>
      </c>
    </row>
    <row r="110" spans="1:7" ht="14.25" customHeight="1">
      <c r="A110" s="56" t="s">
        <v>83</v>
      </c>
      <c r="B110" s="31" t="s">
        <v>4</v>
      </c>
      <c r="C110" s="6" t="s">
        <v>134</v>
      </c>
      <c r="D110" s="57" t="s">
        <v>72</v>
      </c>
      <c r="E110" s="17">
        <v>0</v>
      </c>
      <c r="F110" s="18">
        <v>0</v>
      </c>
      <c r="G110" s="18">
        <v>0</v>
      </c>
    </row>
    <row r="111" spans="1:7" s="26" customFormat="1" ht="15.75" customHeight="1">
      <c r="A111" s="92" t="s">
        <v>77</v>
      </c>
      <c r="B111" s="88" t="s">
        <v>4</v>
      </c>
      <c r="C111" s="88" t="s">
        <v>135</v>
      </c>
      <c r="D111" s="88" t="s">
        <v>7</v>
      </c>
      <c r="E111" s="91">
        <v>0</v>
      </c>
      <c r="F111" s="91">
        <v>0</v>
      </c>
      <c r="G111" s="91">
        <v>0</v>
      </c>
    </row>
    <row r="112" spans="1:7" s="3" customFormat="1" ht="27" customHeight="1">
      <c r="A112" s="96" t="s">
        <v>57</v>
      </c>
      <c r="B112" s="31" t="s">
        <v>4</v>
      </c>
      <c r="C112" s="6" t="s">
        <v>135</v>
      </c>
      <c r="D112" s="57" t="s">
        <v>58</v>
      </c>
      <c r="E112" s="17">
        <v>0</v>
      </c>
      <c r="F112" s="18">
        <v>0</v>
      </c>
      <c r="G112" s="18">
        <v>0</v>
      </c>
    </row>
    <row r="113" spans="1:7" ht="33.75" customHeight="1">
      <c r="A113" s="56" t="s">
        <v>82</v>
      </c>
      <c r="B113" s="31" t="s">
        <v>4</v>
      </c>
      <c r="C113" s="6" t="s">
        <v>135</v>
      </c>
      <c r="D113" s="57" t="s">
        <v>71</v>
      </c>
      <c r="E113" s="17">
        <v>0</v>
      </c>
      <c r="F113" s="18">
        <v>0</v>
      </c>
      <c r="G113" s="18">
        <v>0</v>
      </c>
    </row>
    <row r="114" spans="1:7" s="26" customFormat="1" ht="18" customHeight="1">
      <c r="A114" s="93" t="s">
        <v>78</v>
      </c>
      <c r="B114" s="88" t="s">
        <v>4</v>
      </c>
      <c r="C114" s="88" t="s">
        <v>136</v>
      </c>
      <c r="D114" s="88" t="s">
        <v>7</v>
      </c>
      <c r="E114" s="91">
        <v>0</v>
      </c>
      <c r="F114" s="91">
        <v>0</v>
      </c>
      <c r="G114" s="91">
        <v>0</v>
      </c>
    </row>
    <row r="115" spans="1:7" s="3" customFormat="1" ht="26.25" customHeight="1">
      <c r="A115" s="95" t="s">
        <v>57</v>
      </c>
      <c r="B115" s="31" t="s">
        <v>4</v>
      </c>
      <c r="C115" s="6" t="s">
        <v>136</v>
      </c>
      <c r="D115" s="57" t="s">
        <v>58</v>
      </c>
      <c r="E115" s="17">
        <v>0</v>
      </c>
      <c r="F115" s="18">
        <v>0</v>
      </c>
      <c r="G115" s="107">
        <v>0</v>
      </c>
    </row>
    <row r="116" spans="1:7" ht="36" customHeight="1">
      <c r="A116" s="56" t="s">
        <v>82</v>
      </c>
      <c r="B116" s="31" t="s">
        <v>4</v>
      </c>
      <c r="C116" s="6" t="s">
        <v>136</v>
      </c>
      <c r="D116" s="57" t="s">
        <v>71</v>
      </c>
      <c r="E116" s="17">
        <v>0</v>
      </c>
      <c r="F116" s="18">
        <v>0</v>
      </c>
      <c r="G116" s="18">
        <v>0</v>
      </c>
    </row>
    <row r="117" spans="1:7" s="26" customFormat="1" ht="27" customHeight="1">
      <c r="A117" s="92" t="s">
        <v>79</v>
      </c>
      <c r="B117" s="88" t="s">
        <v>4</v>
      </c>
      <c r="C117" s="88" t="s">
        <v>137</v>
      </c>
      <c r="D117" s="88" t="s">
        <v>7</v>
      </c>
      <c r="E117" s="91">
        <f>E119</f>
        <v>0</v>
      </c>
      <c r="F117" s="91">
        <f>F119</f>
        <v>0</v>
      </c>
      <c r="G117" s="91">
        <v>0</v>
      </c>
    </row>
    <row r="118" spans="1:7" s="3" customFormat="1" ht="26.25" customHeight="1">
      <c r="A118" s="96" t="s">
        <v>57</v>
      </c>
      <c r="B118" s="31" t="s">
        <v>4</v>
      </c>
      <c r="C118" s="6" t="s">
        <v>137</v>
      </c>
      <c r="D118" s="57" t="s">
        <v>58</v>
      </c>
      <c r="E118" s="17">
        <f>E119</f>
        <v>0</v>
      </c>
      <c r="F118" s="17">
        <f>F119</f>
        <v>0</v>
      </c>
      <c r="G118" s="18">
        <v>0</v>
      </c>
    </row>
    <row r="119" spans="1:7" ht="33.75" customHeight="1">
      <c r="A119" s="56" t="s">
        <v>82</v>
      </c>
      <c r="B119" s="31" t="s">
        <v>4</v>
      </c>
      <c r="C119" s="6" t="s">
        <v>137</v>
      </c>
      <c r="D119" s="57" t="s">
        <v>71</v>
      </c>
      <c r="E119" s="17">
        <v>0</v>
      </c>
      <c r="F119" s="18">
        <v>0</v>
      </c>
      <c r="G119" s="18">
        <v>0</v>
      </c>
    </row>
    <row r="120" spans="1:7" s="48" customFormat="1" ht="54" customHeight="1">
      <c r="A120" s="53" t="s">
        <v>139</v>
      </c>
      <c r="B120" s="50" t="s">
        <v>4</v>
      </c>
      <c r="C120" s="50" t="s">
        <v>138</v>
      </c>
      <c r="D120" s="50" t="s">
        <v>7</v>
      </c>
      <c r="E120" s="55">
        <f>E122</f>
        <v>10</v>
      </c>
      <c r="F120" s="55">
        <f>F122</f>
        <v>0</v>
      </c>
      <c r="G120" s="55">
        <f aca="true" t="shared" si="4" ref="G120:G141">F120/E120*100</f>
        <v>0</v>
      </c>
    </row>
    <row r="121" spans="1:7" s="3" customFormat="1" ht="23.25" customHeight="1">
      <c r="A121" s="96" t="s">
        <v>57</v>
      </c>
      <c r="B121" s="6" t="s">
        <v>4</v>
      </c>
      <c r="C121" s="50" t="s">
        <v>138</v>
      </c>
      <c r="D121" s="6" t="s">
        <v>58</v>
      </c>
      <c r="E121" s="18">
        <f>E122</f>
        <v>10</v>
      </c>
      <c r="F121" s="18">
        <f>F122</f>
        <v>0</v>
      </c>
      <c r="G121" s="18">
        <f>F121/E121*100</f>
        <v>0</v>
      </c>
    </row>
    <row r="122" spans="1:7" ht="23.25" customHeight="1">
      <c r="A122" s="56" t="s">
        <v>82</v>
      </c>
      <c r="B122" s="31" t="s">
        <v>4</v>
      </c>
      <c r="C122" s="50" t="s">
        <v>138</v>
      </c>
      <c r="D122" s="57" t="s">
        <v>71</v>
      </c>
      <c r="E122" s="18">
        <v>10</v>
      </c>
      <c r="F122" s="18">
        <v>0</v>
      </c>
      <c r="G122" s="18">
        <f t="shared" si="4"/>
        <v>0</v>
      </c>
    </row>
    <row r="123" spans="1:7" s="48" customFormat="1" ht="51" customHeight="1">
      <c r="A123" s="80" t="s">
        <v>157</v>
      </c>
      <c r="B123" s="52" t="s">
        <v>4</v>
      </c>
      <c r="C123" s="52" t="s">
        <v>158</v>
      </c>
      <c r="D123" s="81" t="s">
        <v>7</v>
      </c>
      <c r="E123" s="55">
        <f>E124</f>
        <v>4194.3</v>
      </c>
      <c r="F123" s="55">
        <v>0</v>
      </c>
      <c r="G123" s="55">
        <v>0</v>
      </c>
    </row>
    <row r="124" spans="1:7" s="3" customFormat="1" ht="24.75" customHeight="1">
      <c r="A124" s="56" t="s">
        <v>57</v>
      </c>
      <c r="B124" s="31" t="s">
        <v>4</v>
      </c>
      <c r="C124" s="52" t="s">
        <v>158</v>
      </c>
      <c r="D124" s="57" t="s">
        <v>58</v>
      </c>
      <c r="E124" s="18">
        <f>E125</f>
        <v>4194.3</v>
      </c>
      <c r="F124" s="18">
        <v>0</v>
      </c>
      <c r="G124" s="18">
        <v>0</v>
      </c>
    </row>
    <row r="125" spans="1:7" ht="23.25" customHeight="1">
      <c r="A125" s="56" t="s">
        <v>82</v>
      </c>
      <c r="B125" s="31" t="s">
        <v>4</v>
      </c>
      <c r="C125" s="52" t="s">
        <v>158</v>
      </c>
      <c r="D125" s="57" t="s">
        <v>71</v>
      </c>
      <c r="E125" s="18">
        <f>E127+E128+E129+E130</f>
        <v>4194.3</v>
      </c>
      <c r="F125" s="18">
        <v>0</v>
      </c>
      <c r="G125" s="18">
        <v>0</v>
      </c>
    </row>
    <row r="126" spans="1:7" ht="12.75" customHeight="1">
      <c r="A126" s="56" t="s">
        <v>159</v>
      </c>
      <c r="B126" s="31"/>
      <c r="C126" s="52"/>
      <c r="D126" s="57"/>
      <c r="E126" s="18"/>
      <c r="F126" s="18"/>
      <c r="G126" s="18"/>
    </row>
    <row r="127" spans="1:7" ht="14.25" customHeight="1">
      <c r="A127" s="56" t="s">
        <v>160</v>
      </c>
      <c r="B127" s="31" t="s">
        <v>4</v>
      </c>
      <c r="C127" s="31" t="s">
        <v>164</v>
      </c>
      <c r="D127" s="31" t="s">
        <v>167</v>
      </c>
      <c r="E127" s="18">
        <v>199.7</v>
      </c>
      <c r="F127" s="18">
        <v>0</v>
      </c>
      <c r="G127" s="18">
        <v>0</v>
      </c>
    </row>
    <row r="128" spans="1:7" ht="15" customHeight="1">
      <c r="A128" s="56" t="s">
        <v>161</v>
      </c>
      <c r="B128" s="31" t="s">
        <v>4</v>
      </c>
      <c r="C128" s="31" t="s">
        <v>165</v>
      </c>
      <c r="D128" s="31" t="s">
        <v>167</v>
      </c>
      <c r="E128" s="18">
        <v>199.7</v>
      </c>
      <c r="F128" s="18">
        <v>0</v>
      </c>
      <c r="G128" s="18">
        <v>0</v>
      </c>
    </row>
    <row r="129" spans="1:7" ht="15" customHeight="1">
      <c r="A129" s="56" t="s">
        <v>162</v>
      </c>
      <c r="B129" s="31" t="s">
        <v>4</v>
      </c>
      <c r="C129" s="31" t="s">
        <v>166</v>
      </c>
      <c r="D129" s="31" t="s">
        <v>71</v>
      </c>
      <c r="E129" s="18">
        <v>3377.4</v>
      </c>
      <c r="F129" s="18">
        <v>0</v>
      </c>
      <c r="G129" s="18">
        <v>0</v>
      </c>
    </row>
    <row r="130" spans="1:7" ht="15" customHeight="1">
      <c r="A130" s="56" t="s">
        <v>163</v>
      </c>
      <c r="B130" s="31" t="s">
        <v>4</v>
      </c>
      <c r="C130" s="31" t="s">
        <v>166</v>
      </c>
      <c r="D130" s="31" t="s">
        <v>71</v>
      </c>
      <c r="E130" s="18">
        <v>417.5</v>
      </c>
      <c r="F130" s="18">
        <v>0</v>
      </c>
      <c r="G130" s="18">
        <v>0</v>
      </c>
    </row>
    <row r="131" spans="1:7" s="1" customFormat="1" ht="22.5" customHeight="1">
      <c r="A131" s="76" t="s">
        <v>21</v>
      </c>
      <c r="B131" s="65" t="s">
        <v>22</v>
      </c>
      <c r="C131" s="65" t="s">
        <v>102</v>
      </c>
      <c r="D131" s="65" t="s">
        <v>7</v>
      </c>
      <c r="E131" s="66">
        <f>E132+E136</f>
        <v>13.5</v>
      </c>
      <c r="F131" s="66">
        <f>F132+F136</f>
        <v>0</v>
      </c>
      <c r="G131" s="69">
        <f t="shared" si="4"/>
        <v>0</v>
      </c>
    </row>
    <row r="132" spans="1:7" s="1" customFormat="1" ht="23.25" customHeight="1">
      <c r="A132" s="73" t="s">
        <v>27</v>
      </c>
      <c r="B132" s="43" t="s">
        <v>8</v>
      </c>
      <c r="C132" s="43" t="s">
        <v>106</v>
      </c>
      <c r="D132" s="43" t="s">
        <v>7</v>
      </c>
      <c r="E132" s="44">
        <f>E135</f>
        <v>1</v>
      </c>
      <c r="F132" s="44">
        <f>F135</f>
        <v>0</v>
      </c>
      <c r="G132" s="44">
        <f t="shared" si="4"/>
        <v>0</v>
      </c>
    </row>
    <row r="133" spans="1:7" s="26" customFormat="1" ht="85.5" customHeight="1">
      <c r="A133" s="41" t="s">
        <v>46</v>
      </c>
      <c r="B133" s="31" t="s">
        <v>8</v>
      </c>
      <c r="C133" s="52" t="s">
        <v>106</v>
      </c>
      <c r="D133" s="31" t="s">
        <v>7</v>
      </c>
      <c r="E133" s="18">
        <f>E135</f>
        <v>1</v>
      </c>
      <c r="F133" s="18">
        <f>F135</f>
        <v>0</v>
      </c>
      <c r="G133" s="18">
        <f t="shared" si="4"/>
        <v>0</v>
      </c>
    </row>
    <row r="134" spans="1:7" s="26" customFormat="1" ht="20.25" customHeight="1">
      <c r="A134" s="45" t="s">
        <v>84</v>
      </c>
      <c r="B134" s="31" t="s">
        <v>8</v>
      </c>
      <c r="C134" s="52" t="s">
        <v>106</v>
      </c>
      <c r="D134" s="31" t="s">
        <v>85</v>
      </c>
      <c r="E134" s="18">
        <f>E135</f>
        <v>1</v>
      </c>
      <c r="F134" s="18">
        <f>F135</f>
        <v>0</v>
      </c>
      <c r="G134" s="18">
        <f t="shared" si="4"/>
        <v>0</v>
      </c>
    </row>
    <row r="135" spans="1:7" s="26" customFormat="1" ht="18.75" customHeight="1">
      <c r="A135" s="34" t="s">
        <v>47</v>
      </c>
      <c r="B135" s="31" t="s">
        <v>8</v>
      </c>
      <c r="C135" s="52" t="s">
        <v>106</v>
      </c>
      <c r="D135" s="31" t="s">
        <v>73</v>
      </c>
      <c r="E135" s="18">
        <v>1</v>
      </c>
      <c r="F135" s="18">
        <v>0</v>
      </c>
      <c r="G135" s="18">
        <f t="shared" si="4"/>
        <v>0</v>
      </c>
    </row>
    <row r="136" spans="1:7" s="28" customFormat="1" ht="27" customHeight="1">
      <c r="A136" s="36" t="s">
        <v>68</v>
      </c>
      <c r="B136" s="8" t="s">
        <v>8</v>
      </c>
      <c r="C136" s="8" t="s">
        <v>102</v>
      </c>
      <c r="D136" s="8" t="s">
        <v>7</v>
      </c>
      <c r="E136" s="16">
        <f>E139</f>
        <v>12.5</v>
      </c>
      <c r="F136" s="16">
        <f>F139</f>
        <v>0</v>
      </c>
      <c r="G136" s="44">
        <f t="shared" si="4"/>
        <v>0</v>
      </c>
    </row>
    <row r="137" spans="1:7" s="47" customFormat="1" ht="39.75" customHeight="1">
      <c r="A137" s="54" t="s">
        <v>140</v>
      </c>
      <c r="B137" s="52" t="s">
        <v>8</v>
      </c>
      <c r="C137" s="52" t="s">
        <v>141</v>
      </c>
      <c r="D137" s="52" t="s">
        <v>7</v>
      </c>
      <c r="E137" s="55">
        <f>E139</f>
        <v>12.5</v>
      </c>
      <c r="F137" s="55">
        <f>F139</f>
        <v>0</v>
      </c>
      <c r="G137" s="55">
        <f t="shared" si="4"/>
        <v>0</v>
      </c>
    </row>
    <row r="138" spans="1:7" s="94" customFormat="1" ht="26.25" customHeight="1">
      <c r="A138" s="41" t="s">
        <v>57</v>
      </c>
      <c r="B138" s="31" t="s">
        <v>8</v>
      </c>
      <c r="C138" s="52" t="s">
        <v>141</v>
      </c>
      <c r="D138" s="31" t="s">
        <v>58</v>
      </c>
      <c r="E138" s="18">
        <f>E139</f>
        <v>12.5</v>
      </c>
      <c r="F138" s="18">
        <f>F139</f>
        <v>0</v>
      </c>
      <c r="G138" s="18">
        <f t="shared" si="4"/>
        <v>0</v>
      </c>
    </row>
    <row r="139" spans="1:7" s="30" customFormat="1" ht="24" customHeight="1">
      <c r="A139" s="56" t="s">
        <v>82</v>
      </c>
      <c r="B139" s="31" t="s">
        <v>8</v>
      </c>
      <c r="C139" s="52" t="s">
        <v>141</v>
      </c>
      <c r="D139" s="57" t="s">
        <v>71</v>
      </c>
      <c r="E139" s="17">
        <v>12.5</v>
      </c>
      <c r="F139" s="18">
        <v>0</v>
      </c>
      <c r="G139" s="18">
        <f t="shared" si="4"/>
        <v>0</v>
      </c>
    </row>
    <row r="140" spans="1:7" s="75" customFormat="1" ht="21.75" customHeight="1">
      <c r="A140" s="74" t="s">
        <v>38</v>
      </c>
      <c r="B140" s="68" t="s">
        <v>40</v>
      </c>
      <c r="C140" s="68" t="s">
        <v>102</v>
      </c>
      <c r="D140" s="68" t="s">
        <v>7</v>
      </c>
      <c r="E140" s="69">
        <f>E141+E145</f>
        <v>7253.599999999999</v>
      </c>
      <c r="F140" s="69">
        <f>F141+F145</f>
        <v>1331.2</v>
      </c>
      <c r="G140" s="69">
        <f t="shared" si="4"/>
        <v>18.352266460791885</v>
      </c>
    </row>
    <row r="141" spans="1:7" s="10" customFormat="1" ht="21.75" customHeight="1">
      <c r="A141" s="42" t="s">
        <v>39</v>
      </c>
      <c r="B141" s="43" t="s">
        <v>41</v>
      </c>
      <c r="C141" s="43" t="s">
        <v>106</v>
      </c>
      <c r="D141" s="43" t="s">
        <v>7</v>
      </c>
      <c r="E141" s="44">
        <f>E144</f>
        <v>6269.4</v>
      </c>
      <c r="F141" s="44">
        <f>F144</f>
        <v>1154.7</v>
      </c>
      <c r="G141" s="69">
        <f t="shared" si="4"/>
        <v>18.41803043353431</v>
      </c>
    </row>
    <row r="142" spans="1:7" s="30" customFormat="1" ht="82.5" customHeight="1">
      <c r="A142" s="37" t="s">
        <v>46</v>
      </c>
      <c r="B142" s="6" t="s">
        <v>41</v>
      </c>
      <c r="C142" s="52" t="s">
        <v>106</v>
      </c>
      <c r="D142" s="6" t="s">
        <v>7</v>
      </c>
      <c r="E142" s="17">
        <f>E144</f>
        <v>6269.4</v>
      </c>
      <c r="F142" s="17">
        <f>F144</f>
        <v>1154.7</v>
      </c>
      <c r="G142" s="55">
        <f aca="true" t="shared" si="5" ref="G142:G158">F142/E142*100</f>
        <v>18.41803043353431</v>
      </c>
    </row>
    <row r="143" spans="1:7" s="30" customFormat="1" ht="17.25" customHeight="1">
      <c r="A143" s="45" t="s">
        <v>84</v>
      </c>
      <c r="B143" s="6" t="s">
        <v>41</v>
      </c>
      <c r="C143" s="52" t="s">
        <v>106</v>
      </c>
      <c r="D143" s="6" t="s">
        <v>85</v>
      </c>
      <c r="E143" s="17">
        <f>E144</f>
        <v>6269.4</v>
      </c>
      <c r="F143" s="17">
        <f>F144</f>
        <v>1154.7</v>
      </c>
      <c r="G143" s="18">
        <f t="shared" si="5"/>
        <v>18.41803043353431</v>
      </c>
    </row>
    <row r="144" spans="1:7" s="30" customFormat="1" ht="19.5" customHeight="1">
      <c r="A144" s="34" t="s">
        <v>47</v>
      </c>
      <c r="B144" s="6" t="s">
        <v>41</v>
      </c>
      <c r="C144" s="52" t="s">
        <v>106</v>
      </c>
      <c r="D144" s="6" t="s">
        <v>73</v>
      </c>
      <c r="E144" s="17">
        <v>6269.4</v>
      </c>
      <c r="F144" s="18">
        <v>1154.7</v>
      </c>
      <c r="G144" s="18">
        <f t="shared" si="5"/>
        <v>18.41803043353431</v>
      </c>
    </row>
    <row r="145" spans="1:7" s="28" customFormat="1" ht="29.25" customHeight="1">
      <c r="A145" s="38" t="s">
        <v>55</v>
      </c>
      <c r="B145" s="8" t="s">
        <v>48</v>
      </c>
      <c r="C145" s="43" t="s">
        <v>106</v>
      </c>
      <c r="D145" s="8" t="s">
        <v>7</v>
      </c>
      <c r="E145" s="16">
        <f>E148</f>
        <v>984.2</v>
      </c>
      <c r="F145" s="16">
        <f>F148</f>
        <v>176.5</v>
      </c>
      <c r="G145" s="44">
        <f t="shared" si="5"/>
        <v>17.933346880715302</v>
      </c>
    </row>
    <row r="146" spans="1:7" s="30" customFormat="1" ht="66.75" customHeight="1">
      <c r="A146" s="37" t="s">
        <v>46</v>
      </c>
      <c r="B146" s="6" t="s">
        <v>48</v>
      </c>
      <c r="C146" s="52" t="s">
        <v>106</v>
      </c>
      <c r="D146" s="6" t="s">
        <v>7</v>
      </c>
      <c r="E146" s="17">
        <f>E148</f>
        <v>984.2</v>
      </c>
      <c r="F146" s="17">
        <f>F148</f>
        <v>176.5</v>
      </c>
      <c r="G146" s="18">
        <f t="shared" si="5"/>
        <v>17.933346880715302</v>
      </c>
    </row>
    <row r="147" spans="1:7" s="30" customFormat="1" ht="18" customHeight="1">
      <c r="A147" s="45" t="s">
        <v>84</v>
      </c>
      <c r="B147" s="6" t="s">
        <v>48</v>
      </c>
      <c r="C147" s="52" t="s">
        <v>106</v>
      </c>
      <c r="D147" s="6" t="s">
        <v>85</v>
      </c>
      <c r="E147" s="17">
        <f>E148</f>
        <v>984.2</v>
      </c>
      <c r="F147" s="17">
        <f>F148</f>
        <v>176.5</v>
      </c>
      <c r="G147" s="55">
        <f t="shared" si="5"/>
        <v>17.933346880715302</v>
      </c>
    </row>
    <row r="148" spans="1:7" s="30" customFormat="1" ht="18" customHeight="1">
      <c r="A148" s="34" t="s">
        <v>47</v>
      </c>
      <c r="B148" s="6" t="s">
        <v>48</v>
      </c>
      <c r="C148" s="52" t="s">
        <v>106</v>
      </c>
      <c r="D148" s="6" t="s">
        <v>73</v>
      </c>
      <c r="E148" s="17">
        <v>984.2</v>
      </c>
      <c r="F148" s="18">
        <v>176.5</v>
      </c>
      <c r="G148" s="18">
        <f t="shared" si="5"/>
        <v>17.933346880715302</v>
      </c>
    </row>
    <row r="149" spans="1:7" s="1" customFormat="1" ht="18" customHeight="1">
      <c r="A149" s="79" t="s">
        <v>32</v>
      </c>
      <c r="B149" s="65" t="s">
        <v>9</v>
      </c>
      <c r="C149" s="65" t="s">
        <v>102</v>
      </c>
      <c r="D149" s="65" t="s">
        <v>7</v>
      </c>
      <c r="E149" s="66">
        <f>E152</f>
        <v>253.3</v>
      </c>
      <c r="F149" s="66">
        <f>F152</f>
        <v>34.4</v>
      </c>
      <c r="G149" s="69">
        <f t="shared" si="5"/>
        <v>13.580734307145676</v>
      </c>
    </row>
    <row r="150" spans="1:7" ht="28.5" customHeight="1">
      <c r="A150" s="39" t="s">
        <v>28</v>
      </c>
      <c r="B150" s="6" t="s">
        <v>9</v>
      </c>
      <c r="C150" s="6" t="s">
        <v>142</v>
      </c>
      <c r="D150" s="6" t="s">
        <v>7</v>
      </c>
      <c r="E150" s="17">
        <f>E152</f>
        <v>253.3</v>
      </c>
      <c r="F150" s="17">
        <f>F152</f>
        <v>34.4</v>
      </c>
      <c r="G150" s="18">
        <f t="shared" si="5"/>
        <v>13.580734307145676</v>
      </c>
    </row>
    <row r="151" spans="1:7" ht="23.25" customHeight="1">
      <c r="A151" s="39" t="s">
        <v>63</v>
      </c>
      <c r="B151" s="6" t="s">
        <v>9</v>
      </c>
      <c r="C151" s="6" t="s">
        <v>142</v>
      </c>
      <c r="D151" s="6" t="s">
        <v>88</v>
      </c>
      <c r="E151" s="17">
        <f>E152</f>
        <v>253.3</v>
      </c>
      <c r="F151" s="17">
        <f>F152</f>
        <v>34.4</v>
      </c>
      <c r="G151" s="18">
        <f t="shared" si="5"/>
        <v>13.580734307145676</v>
      </c>
    </row>
    <row r="152" spans="1:7" ht="17.25" customHeight="1">
      <c r="A152" s="39" t="s">
        <v>89</v>
      </c>
      <c r="B152" s="6" t="s">
        <v>9</v>
      </c>
      <c r="C152" s="6" t="s">
        <v>142</v>
      </c>
      <c r="D152" s="6" t="s">
        <v>74</v>
      </c>
      <c r="E152" s="17">
        <v>253.3</v>
      </c>
      <c r="F152" s="18">
        <v>34.4</v>
      </c>
      <c r="G152" s="18">
        <f t="shared" si="5"/>
        <v>13.580734307145676</v>
      </c>
    </row>
    <row r="153" spans="1:7" s="1" customFormat="1" ht="21" customHeight="1">
      <c r="A153" s="78" t="s">
        <v>42</v>
      </c>
      <c r="B153" s="65" t="s">
        <v>43</v>
      </c>
      <c r="C153" s="65" t="s">
        <v>102</v>
      </c>
      <c r="D153" s="65" t="s">
        <v>7</v>
      </c>
      <c r="E153" s="69">
        <f>E157</f>
        <v>106.6</v>
      </c>
      <c r="F153" s="69">
        <f>F157</f>
        <v>26.7</v>
      </c>
      <c r="G153" s="69">
        <f t="shared" si="5"/>
        <v>25.046904315197</v>
      </c>
    </row>
    <row r="154" spans="1:7" s="28" customFormat="1" ht="18.75" customHeight="1">
      <c r="A154" s="77" t="s">
        <v>44</v>
      </c>
      <c r="B154" s="8" t="s">
        <v>45</v>
      </c>
      <c r="C154" s="8" t="s">
        <v>106</v>
      </c>
      <c r="D154" s="8" t="s">
        <v>7</v>
      </c>
      <c r="E154" s="44">
        <f>E157</f>
        <v>106.6</v>
      </c>
      <c r="F154" s="44">
        <f>F157</f>
        <v>26.7</v>
      </c>
      <c r="G154" s="44">
        <f t="shared" si="5"/>
        <v>25.046904315197</v>
      </c>
    </row>
    <row r="155" spans="1:7" s="1" customFormat="1" ht="66" customHeight="1">
      <c r="A155" s="40" t="s">
        <v>46</v>
      </c>
      <c r="B155" s="6" t="s">
        <v>45</v>
      </c>
      <c r="C155" s="52" t="s">
        <v>106</v>
      </c>
      <c r="D155" s="6" t="s">
        <v>7</v>
      </c>
      <c r="E155" s="18">
        <f>E157</f>
        <v>106.6</v>
      </c>
      <c r="F155" s="18">
        <f>F157</f>
        <v>26.7</v>
      </c>
      <c r="G155" s="18">
        <f t="shared" si="5"/>
        <v>25.046904315197</v>
      </c>
    </row>
    <row r="156" spans="1:7" s="1" customFormat="1" ht="15" customHeight="1">
      <c r="A156" s="45" t="s">
        <v>84</v>
      </c>
      <c r="B156" s="6" t="s">
        <v>45</v>
      </c>
      <c r="C156" s="52" t="s">
        <v>106</v>
      </c>
      <c r="D156" s="6" t="s">
        <v>85</v>
      </c>
      <c r="E156" s="18">
        <f>E157</f>
        <v>106.6</v>
      </c>
      <c r="F156" s="18">
        <f>F157</f>
        <v>26.7</v>
      </c>
      <c r="G156" s="18">
        <f t="shared" si="5"/>
        <v>25.046904315197</v>
      </c>
    </row>
    <row r="157" spans="1:7" s="1" customFormat="1" ht="18" customHeight="1">
      <c r="A157" s="34" t="s">
        <v>47</v>
      </c>
      <c r="B157" s="6" t="s">
        <v>45</v>
      </c>
      <c r="C157" s="52" t="s">
        <v>106</v>
      </c>
      <c r="D157" s="6" t="s">
        <v>73</v>
      </c>
      <c r="E157" s="18">
        <v>106.6</v>
      </c>
      <c r="F157" s="18">
        <v>26.7</v>
      </c>
      <c r="G157" s="18">
        <f t="shared" si="5"/>
        <v>25.046904315197</v>
      </c>
    </row>
    <row r="158" spans="1:7" s="10" customFormat="1" ht="18" customHeight="1">
      <c r="A158" s="111" t="s">
        <v>29</v>
      </c>
      <c r="B158" s="112" t="s">
        <v>30</v>
      </c>
      <c r="C158" s="112" t="s">
        <v>102</v>
      </c>
      <c r="D158" s="112" t="s">
        <v>7</v>
      </c>
      <c r="E158" s="113">
        <f>SUM(E15,E47,E54,E87,E71,E131,E140,E149,E153)</f>
        <v>23892.999999999996</v>
      </c>
      <c r="F158" s="113">
        <f>SUM(F15,F47,F54,F87,F71,F131,F140,F149,F153)</f>
        <v>4000.6</v>
      </c>
      <c r="G158" s="110">
        <f t="shared" si="5"/>
        <v>16.743816180471267</v>
      </c>
    </row>
    <row r="159" spans="1:7" ht="12.75">
      <c r="A159" s="23"/>
      <c r="B159" s="24"/>
      <c r="C159" s="25"/>
      <c r="D159" s="25"/>
      <c r="E159" s="25"/>
      <c r="F159" s="25"/>
      <c r="G159" s="25"/>
    </row>
  </sheetData>
  <sheetProtection/>
  <mergeCells count="13">
    <mergeCell ref="D1:G1"/>
    <mergeCell ref="F12:F13"/>
    <mergeCell ref="G12:G13"/>
    <mergeCell ref="D2:G4"/>
    <mergeCell ref="D6:G6"/>
    <mergeCell ref="A8:G8"/>
    <mergeCell ref="A9:G9"/>
    <mergeCell ref="A10:G10"/>
    <mergeCell ref="A12:A13"/>
    <mergeCell ref="B12:B13"/>
    <mergeCell ref="C12:C13"/>
    <mergeCell ref="D12:D13"/>
    <mergeCell ref="E12:E13"/>
  </mergeCells>
  <printOptions horizontalCentered="1"/>
  <pageMargins left="0.5511811023622047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2018-04-05T10:30:11Z</cp:lastPrinted>
  <dcterms:created xsi:type="dcterms:W3CDTF">2003-08-18T06:31:02Z</dcterms:created>
  <dcterms:modified xsi:type="dcterms:W3CDTF">2018-04-23T10:35:06Z</dcterms:modified>
  <cp:category/>
  <cp:version/>
  <cp:contentType/>
  <cp:contentStatus/>
</cp:coreProperties>
</file>