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_xlnm.Print_Titles" localSheetId="0">'Доходы'!$A:$B,'Доходы'!$11:$12</definedName>
  </definedNames>
  <calcPr fullCalcOnLoad="1"/>
</workbook>
</file>

<file path=xl/sharedStrings.xml><?xml version="1.0" encoding="utf-8"?>
<sst xmlns="http://schemas.openxmlformats.org/spreadsheetml/2006/main" count="141" uniqueCount="138">
  <si>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</si>
  <si>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</si>
  <si>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</si>
  <si>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</si>
  <si>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Наименование доходов</t>
  </si>
  <si>
    <t>000 1 00 00000 00 0000 000</t>
  </si>
  <si>
    <t xml:space="preserve"> ДОХОДЫ</t>
  </si>
  <si>
    <t xml:space="preserve">Налоги на прибыль, доходы </t>
  </si>
  <si>
    <t>Налоги на совокупный доход</t>
  </si>
  <si>
    <t>Налоги на имущество</t>
  </si>
  <si>
    <t>Государственная пошлина</t>
  </si>
  <si>
    <t>Доходы от 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</si>
  <si>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</si>
  <si>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</si>
  <si>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Итого доходов</t>
  </si>
  <si>
    <t>182 1 01 02000 01 0000 110</t>
  </si>
  <si>
    <t>Налог на доходы физических лиц</t>
  </si>
  <si>
    <t>182 1 01 02010 01 0000 110</t>
  </si>
  <si>
    <t>182 1 01 02020 01 0000 110</t>
  </si>
  <si>
    <t>182 1 01 02030 01 0000 110</t>
  </si>
  <si>
    <t>182 1 01 02040 01 0000 110</t>
  </si>
  <si>
    <t>182 1 05 03000 01 0000 110</t>
  </si>
  <si>
    <t>182 1 06 01000 00 0000 110</t>
  </si>
  <si>
    <t>Налог на имущество физических лиц</t>
  </si>
  <si>
    <t>182 1 06 01030 10 0000 110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</si>
  <si>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</si>
  <si>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</si>
  <si>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Невыясненные поступления</t>
  </si>
  <si>
    <t xml:space="preserve">Прочие неналоговые доходы </t>
  </si>
  <si>
    <t>182 1 06 06000 00 0000 110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</si>
  <si>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</si>
  <si>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Код бюджетной классификации</t>
  </si>
  <si>
    <t>Единый сельскохозяйственный налог</t>
  </si>
  <si>
    <t>Прочие неналоговые доходы бюджетов поселений</t>
  </si>
  <si>
    <t>000 2 00 00000 00 0000 000</t>
  </si>
  <si>
    <t>Невыясненные поступления, зачисляемые в бюджеты поселений</t>
  </si>
  <si>
    <t>Иные межбюджетные трансферты</t>
  </si>
  <si>
    <t>035 1 08 04000 01 0000 110</t>
  </si>
  <si>
    <t>035 1 08 04020 01 0000 110</t>
  </si>
  <si>
    <t>035 1 11 05035 10 0000 120</t>
  </si>
  <si>
    <t>035 1 17 01050 10 0000 180</t>
  </si>
  <si>
    <t>035 1 17 05050 10 0000 180</t>
  </si>
  <si>
    <t>000 1 11 00000 00 0000 000</t>
  </si>
  <si>
    <t>000 1 14 00000 00 0000 000</t>
  </si>
  <si>
    <t>Задолженность и перерасчеты по отменным налогам, сборам и иным обязательным платежам</t>
  </si>
  <si>
    <t>182 1 09 04000 00 0000 110</t>
  </si>
  <si>
    <t>182 1 09 04050 00 0000 110</t>
  </si>
  <si>
    <t>Земельный налог (по обязательствам, возникшим до 1 января 2006 года)</t>
  </si>
  <si>
    <t>182 1 09 04050 10 0000 110</t>
  </si>
  <si>
    <t>% исполнения</t>
  </si>
  <si>
    <t>Исполнение за 1 квартал</t>
  </si>
  <si>
    <t xml:space="preserve">                                                                                                                            Приложение  № 1</t>
  </si>
  <si>
    <t>035 1 11 09045 10 0000 120</t>
  </si>
  <si>
    <t xml:space="preserve">             Исполнение доходной части бюджета</t>
  </si>
  <si>
    <t xml:space="preserve">            муниципального образования Паустовское </t>
  </si>
  <si>
    <t>Налог на доходы физических 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</si>
  <si>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</si>
  <si>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</si>
  <si>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</si>
  <si>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</si>
  <si>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</si>
  <si>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</si>
  <si>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</si>
  <si>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</si>
  <si>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</si>
  <si>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                               района Владимирской области</t>
  </si>
  <si>
    <t>000 1 16 00000 00 0000 000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</si>
  <si>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</si>
  <si>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</si>
  <si>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001 1 16 90050 10 0000 140</t>
  </si>
  <si>
    <t xml:space="preserve">Налог на имущество физических лиц,  взимаемый по ставкам, применяемым к объектам налогообложения, расположенным в границах сельских поселений </t>
  </si>
  <si>
    <t>182 1 06 06030 03 0000 110</t>
  </si>
  <si>
    <t>Земельный налог с организаций</t>
  </si>
  <si>
    <t>182 1 06 06033 10 0000 110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</si>
  <si>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</si>
  <si>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182 1 06 06040 00 0000 110</t>
  </si>
  <si>
    <t>Земельный налог с физических лиц</t>
  </si>
  <si>
    <t>182 1 06 06043 10 0000 110</t>
  </si>
  <si>
    <t xml:space="preserve">Земельный налог с физических, обладающих земельным участком, расположенным в границах сельских поселений 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</si>
  <si>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</si>
  <si>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</si>
  <si>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</si>
  <si>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</si>
  <si>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035 1 14 06025 10 0000 430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</si>
  <si>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</si>
  <si>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</si>
  <si>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Дотации бюджетам сельских поселений на выравнивание бюджетной обеспеченности 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</si>
  <si>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</si>
  <si>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</si>
  <si>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000 1 13 0000 00 0000 000</t>
  </si>
  <si>
    <t>Доходы от оказания платных услуг (работ) и компенсации затрат государства</t>
  </si>
  <si>
    <t>Прочие доходы от компенсации затрат государства</t>
  </si>
  <si>
    <t>035 1 13 02995 10 0000 130</t>
  </si>
  <si>
    <t>Прочие доходы от компенсации затрат бюджетов сельских поселений</t>
  </si>
  <si>
    <t>000 1 13 02000 00 0000 130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</si>
  <si>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</si>
  <si>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</si>
  <si>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</si>
  <si>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599 1 16 51040 02 0000 140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</si>
  <si>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актов, зачисляемые в бюджеты поселений</t>
  </si>
  <si>
    <t>035 2 02 15001 10 0000 151</t>
  </si>
  <si>
    <t>000 2 02 30000 00 0000 151</t>
  </si>
  <si>
    <t>035 2 02 35118 10 0000 151</t>
  </si>
  <si>
    <t>000 2 02 40000 00 0000 151</t>
  </si>
  <si>
    <t>035 2 02 49999 10 0000 151</t>
  </si>
  <si>
    <t>035 2 02 40014 10 0000 151</t>
  </si>
  <si>
    <t xml:space="preserve">          Вязниковского района за 1 квартал 2018 год</t>
  </si>
  <si>
    <t>План на 2018г. (тыс.руб.)</t>
  </si>
  <si>
    <t>Иные межбюджетные трансферты из районого бюджета (средства на сбалансированность)</t>
  </si>
  <si>
    <t>000 2 07 00000 00 0000 180</t>
  </si>
  <si>
    <t>Прочие безвозмездные поступления</t>
  </si>
  <si>
    <t>035 2 07 05030 10 0000 180</t>
  </si>
  <si>
    <t>Прочие безвозмездные поступления в бюджеты сельских поселений</t>
  </si>
  <si>
    <t xml:space="preserve">000 2 02 20000 00 0000 151
</t>
  </si>
  <si>
    <t>Субсидии бюджетам бюджетной системы Российской Федерации (межбюджетные субсидии)</t>
  </si>
  <si>
    <t>035 2 02 25555 10 0000 151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</si>
  <si>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(федеральный бюджет)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</si>
  <si>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(областной бюджет)</t>
  </si>
  <si>
    <t>000 1 01 00000 00 0000 000</t>
  </si>
  <si>
    <t>000 1 05 00000 00 0000 000</t>
  </si>
  <si>
    <t>000 1 06 00000 00 0000 000</t>
  </si>
  <si>
    <t>000 1 08 00000 00 0000 000</t>
  </si>
  <si>
    <t>000 1 09 00000 00 0000 000</t>
  </si>
  <si>
    <t>000 1 11 05030 00 0000 120</t>
  </si>
  <si>
    <t>000 1 11 09000 00 0000 120</t>
  </si>
  <si>
    <t>000 1 11 09040 00 0000 120</t>
  </si>
  <si>
    <t>000 1 13 02060 00 0000 130</t>
  </si>
  <si>
    <t>000 1 13 02065 10 0000 130</t>
  </si>
  <si>
    <t>000 1 13 02990 00 0000 130</t>
  </si>
  <si>
    <t>000 1 14 06000 00 0000 430</t>
  </si>
  <si>
    <t>000 1 16 90000 00 0000 140</t>
  </si>
  <si>
    <r>
      <t>000</t>
    </r>
    <r>
      <rPr>
        <sz val="10"/>
        <rFont val="Times New Roman"/>
        <family val="1"/>
      </rPr>
      <t xml:space="preserve"> 1 17 00000 00 0000 000</t>
    </r>
  </si>
  <si>
    <t>000 1 17 01000 00 0000 180</t>
  </si>
  <si>
    <t>000 1 17 05000 00 0000 180</t>
  </si>
  <si>
    <t>000114,4 2 02 15000 00 0000 151</t>
  </si>
  <si>
    <t xml:space="preserve">                                                 образования Паустовское Вязниковского</t>
  </si>
  <si>
    <t xml:space="preserve">                                                                             к постановлению администрации муниципального</t>
  </si>
  <si>
    <t xml:space="preserve">                                                                                           от 16.04.2018   №40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</si>
</sst>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4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80" fontId="2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wrapText="1"/>
    </xf>
    <xf numFmtId="18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180" fontId="5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/>
    </xf>
    <xf numFmtId="0" fontId="3" fillId="33" borderId="11" xfId="0" applyNumberFormat="1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right"/>
    </xf>
    <xf numFmtId="0" fontId="5" fillId="0" borderId="11" xfId="0" applyFont="1" applyFill="1" applyBorder="1" applyAlignment="1">
      <alignment horizontal="left" vertical="center" wrapText="1"/>
    </xf>
    <xf numFmtId="180" fontId="2" fillId="0" borderId="10" xfId="60" applyNumberFormat="1" applyFont="1" applyFill="1" applyBorder="1" applyAlignment="1">
      <alignment horizontal="center" vertical="center"/>
    </xf>
    <xf numFmtId="180" fontId="2" fillId="0" borderId="10" xfId="60" applyNumberFormat="1" applyFont="1" applyFill="1" applyBorder="1" applyAlignment="1">
      <alignment horizontal="center" vertical="center"/>
    </xf>
    <xf numFmtId="180" fontId="3" fillId="33" borderId="10" xfId="60" applyNumberFormat="1" applyFont="1" applyFill="1" applyBorder="1" applyAlignment="1">
      <alignment horizontal="center" vertical="center"/>
    </xf>
    <xf numFmtId="180" fontId="3" fillId="33" borderId="10" xfId="6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top" wrapText="1"/>
    </xf>
    <xf numFmtId="180" fontId="2" fillId="33" borderId="10" xfId="60" applyNumberFormat="1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shrinkToFit="1"/>
    </xf>
    <xf numFmtId="0" fontId="2" fillId="0" borderId="11" xfId="0" applyFont="1" applyBorder="1" applyAlignment="1">
      <alignment horizontal="justify" vertical="center" wrapText="1"/>
    </xf>
    <xf numFmtId="180" fontId="6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180" fontId="2" fillId="33" borderId="10" xfId="6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shrinkToFit="1"/>
    </xf>
    <xf numFmtId="180" fontId="6" fillId="0" borderId="10" xfId="0" applyNumberFormat="1" applyFont="1" applyBorder="1" applyAlignment="1">
      <alignment horizontal="distributed"/>
    </xf>
    <xf numFmtId="180" fontId="3" fillId="0" borderId="10" xfId="0" applyNumberFormat="1" applyFont="1" applyBorder="1" applyAlignment="1">
      <alignment horizontal="distributed"/>
    </xf>
    <xf numFmtId="0" fontId="5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PageLayoutView="0" workbookViewId="0" topLeftCell="A67">
      <selection activeCell="A5" sqref="A5:E5"/>
    </sheetView>
  </sheetViews>
  <sheetFormatPr defaultColWidth="9.140625" defaultRowHeight="12.75"/>
  <cols>
    <col min="1" max="1" width="26.57421875" style="6" customWidth="1"/>
    <col min="2" max="2" width="37.8515625" style="11" customWidth="1"/>
    <col min="3" max="4" width="10.7109375" style="0" customWidth="1"/>
    <col min="5" max="5" width="10.28125" style="0" customWidth="1"/>
  </cols>
  <sheetData>
    <row r="1" spans="1:4" ht="22.5" customHeight="1">
      <c r="A1" s="65" t="s">
        <v>51</v>
      </c>
      <c r="B1" s="65"/>
      <c r="C1" s="65"/>
      <c r="D1" s="65"/>
    </row>
    <row r="2" spans="1:5" ht="15.75">
      <c r="A2" s="65" t="s">
        <v>136</v>
      </c>
      <c r="B2" s="65"/>
      <c r="C2" s="65"/>
      <c r="D2" s="65"/>
      <c r="E2" s="65"/>
    </row>
    <row r="3" spans="1:5" ht="15.75">
      <c r="A3" s="28"/>
      <c r="B3" s="46" t="s">
        <v>135</v>
      </c>
      <c r="C3" s="46"/>
      <c r="D3" s="46"/>
      <c r="E3" s="46"/>
    </row>
    <row r="4" spans="1:5" ht="15.75">
      <c r="A4" s="65" t="s">
        <v>65</v>
      </c>
      <c r="B4" s="65"/>
      <c r="C4" s="65"/>
      <c r="D4" s="65"/>
      <c r="E4" s="65"/>
    </row>
    <row r="5" spans="1:5" ht="15.75">
      <c r="A5" s="65" t="s">
        <v>137</v>
      </c>
      <c r="B5" s="65"/>
      <c r="C5" s="65"/>
      <c r="D5" s="65"/>
      <c r="E5" s="65"/>
    </row>
    <row r="7" spans="1:4" ht="18.75">
      <c r="A7" s="64" t="s">
        <v>53</v>
      </c>
      <c r="B7" s="64"/>
      <c r="C7" s="64"/>
      <c r="D7" s="64"/>
    </row>
    <row r="8" spans="1:4" ht="18.75">
      <c r="A8" s="64" t="s">
        <v>54</v>
      </c>
      <c r="B8" s="64"/>
      <c r="C8" s="64"/>
      <c r="D8" s="64"/>
    </row>
    <row r="9" spans="1:4" ht="18.75">
      <c r="A9" s="64" t="s">
        <v>106</v>
      </c>
      <c r="B9" s="64"/>
      <c r="C9" s="64"/>
      <c r="D9" s="64"/>
    </row>
    <row r="10" spans="1:3" ht="18" customHeight="1">
      <c r="A10" s="4"/>
      <c r="B10" s="7"/>
      <c r="C10" s="1"/>
    </row>
    <row r="11" spans="1:5" ht="15.75" customHeight="1">
      <c r="A11" s="60" t="s">
        <v>31</v>
      </c>
      <c r="B11" s="62" t="s">
        <v>4</v>
      </c>
      <c r="C11" s="60" t="s">
        <v>107</v>
      </c>
      <c r="D11" s="60" t="s">
        <v>50</v>
      </c>
      <c r="E11" s="60" t="s">
        <v>49</v>
      </c>
    </row>
    <row r="12" spans="1:5" ht="24" customHeight="1">
      <c r="A12" s="61"/>
      <c r="B12" s="63"/>
      <c r="C12" s="61"/>
      <c r="D12" s="61"/>
      <c r="E12" s="61"/>
    </row>
    <row r="13" spans="1:5" ht="15" customHeight="1">
      <c r="A13" s="34" t="s">
        <v>5</v>
      </c>
      <c r="B13" s="22" t="s">
        <v>6</v>
      </c>
      <c r="C13" s="30">
        <f>C14+C20+C24+C32+C35+C39+C45+C51+C54+C58</f>
        <v>4657.9</v>
      </c>
      <c r="D13" s="30">
        <f>D14+D20+D24+D32+D35+D39+D45+D51+D54+D58</f>
        <v>1025.5</v>
      </c>
      <c r="E13" s="43">
        <f>D13/C13*100</f>
        <v>22.01635930354881</v>
      </c>
    </row>
    <row r="14" spans="1:5" ht="15" customHeight="1">
      <c r="A14" s="34" t="s">
        <v>118</v>
      </c>
      <c r="B14" s="22" t="s">
        <v>7</v>
      </c>
      <c r="C14" s="31">
        <f>C15</f>
        <v>640</v>
      </c>
      <c r="D14" s="31">
        <f>D15</f>
        <v>114.4</v>
      </c>
      <c r="E14" s="43">
        <f>D14/C14*100</f>
        <v>17.875000000000004</v>
      </c>
    </row>
    <row r="15" spans="1:5" s="3" customFormat="1" ht="13.5" customHeight="1">
      <c r="A15" s="35" t="s">
        <v>15</v>
      </c>
      <c r="B15" s="8" t="s">
        <v>16</v>
      </c>
      <c r="C15" s="32">
        <f>C16+C17+C18+C19</f>
        <v>640</v>
      </c>
      <c r="D15" s="32">
        <f>D16+D17+D18+D19</f>
        <v>114.4</v>
      </c>
      <c r="E15" s="42">
        <f>D15/C15*100</f>
        <v>17.875000000000004</v>
      </c>
    </row>
    <row r="16" spans="1:5" s="3" customFormat="1" ht="81.75" customHeight="1">
      <c r="A16" s="36" t="s">
        <v>17</v>
      </c>
      <c r="B16" s="25" t="s">
        <v>55</v>
      </c>
      <c r="C16" s="33">
        <v>640</v>
      </c>
      <c r="D16" s="42">
        <v>107.9</v>
      </c>
      <c r="E16" s="42">
        <f>D16/C16*100</f>
        <v>16.859375</v>
      </c>
    </row>
    <row r="17" spans="1:5" s="3" customFormat="1" ht="121.5" customHeight="1">
      <c r="A17" s="36" t="s">
        <v>18</v>
      </c>
      <c r="B17" s="9" t="s">
        <v>56</v>
      </c>
      <c r="C17" s="33">
        <v>0</v>
      </c>
      <c r="D17" s="42">
        <v>0</v>
      </c>
      <c r="E17" s="42">
        <v>0</v>
      </c>
    </row>
    <row r="18" spans="1:5" s="3" customFormat="1" ht="57" customHeight="1">
      <c r="A18" s="36" t="s">
        <v>19</v>
      </c>
      <c r="B18" s="25" t="s">
        <v>57</v>
      </c>
      <c r="C18" s="33">
        <v>0</v>
      </c>
      <c r="D18" s="16">
        <v>5.6</v>
      </c>
      <c r="E18" s="42">
        <v>0</v>
      </c>
    </row>
    <row r="19" spans="1:5" s="3" customFormat="1" ht="108.75" customHeight="1">
      <c r="A19" s="36" t="s">
        <v>20</v>
      </c>
      <c r="B19" s="9" t="s">
        <v>58</v>
      </c>
      <c r="C19" s="33">
        <v>0</v>
      </c>
      <c r="D19" s="42">
        <v>0.9</v>
      </c>
      <c r="E19" s="42">
        <v>0</v>
      </c>
    </row>
    <row r="20" spans="1:5" ht="15" customHeight="1">
      <c r="A20" s="34" t="s">
        <v>119</v>
      </c>
      <c r="B20" s="26" t="s">
        <v>8</v>
      </c>
      <c r="C20" s="31">
        <f aca="true" t="shared" si="0" ref="C20:E21">C21</f>
        <v>8</v>
      </c>
      <c r="D20" s="31">
        <f t="shared" si="0"/>
        <v>14.1</v>
      </c>
      <c r="E20" s="31">
        <f t="shared" si="0"/>
        <v>176.25</v>
      </c>
    </row>
    <row r="21" spans="1:5" s="3" customFormat="1" ht="14.25" customHeight="1">
      <c r="A21" s="5" t="s">
        <v>21</v>
      </c>
      <c r="B21" s="10" t="s">
        <v>32</v>
      </c>
      <c r="C21" s="32">
        <f t="shared" si="0"/>
        <v>8</v>
      </c>
      <c r="D21" s="32">
        <f t="shared" si="0"/>
        <v>14.1</v>
      </c>
      <c r="E21" s="32">
        <f t="shared" si="0"/>
        <v>176.25</v>
      </c>
    </row>
    <row r="22" spans="1:5" s="3" customFormat="1" ht="17.25" customHeight="1">
      <c r="A22" s="5" t="s">
        <v>59</v>
      </c>
      <c r="B22" s="10" t="s">
        <v>32</v>
      </c>
      <c r="C22" s="32">
        <v>8</v>
      </c>
      <c r="D22" s="42">
        <v>14.1</v>
      </c>
      <c r="E22" s="42">
        <f>D22/C22*100</f>
        <v>176.25</v>
      </c>
    </row>
    <row r="23" spans="1:5" s="3" customFormat="1" ht="42" customHeight="1">
      <c r="A23" s="5" t="s">
        <v>60</v>
      </c>
      <c r="B23" s="10" t="s">
        <v>61</v>
      </c>
      <c r="C23" s="32">
        <v>0</v>
      </c>
      <c r="D23" s="42">
        <v>0</v>
      </c>
      <c r="E23" s="42">
        <v>0</v>
      </c>
    </row>
    <row r="24" spans="1:5" ht="15" customHeight="1">
      <c r="A24" s="34" t="s">
        <v>120</v>
      </c>
      <c r="B24" s="26" t="s">
        <v>9</v>
      </c>
      <c r="C24" s="31">
        <f>C25+C27</f>
        <v>3340</v>
      </c>
      <c r="D24" s="43">
        <f>D25+D27</f>
        <v>800.4999999999999</v>
      </c>
      <c r="E24" s="43">
        <f aca="true" t="shared" si="1" ref="E24:E38">D24/C24*100</f>
        <v>23.96706586826347</v>
      </c>
    </row>
    <row r="25" spans="1:5" s="3" customFormat="1" ht="12.75" customHeight="1">
      <c r="A25" s="36" t="s">
        <v>22</v>
      </c>
      <c r="B25" s="9" t="s">
        <v>23</v>
      </c>
      <c r="C25" s="33">
        <f>C26</f>
        <v>300</v>
      </c>
      <c r="D25" s="33">
        <f>D26</f>
        <v>15.8</v>
      </c>
      <c r="E25" s="42">
        <f t="shared" si="1"/>
        <v>5.266666666666667</v>
      </c>
    </row>
    <row r="26" spans="1:5" s="3" customFormat="1" ht="52.5" customHeight="1">
      <c r="A26" s="36" t="s">
        <v>24</v>
      </c>
      <c r="B26" s="9" t="s">
        <v>70</v>
      </c>
      <c r="C26" s="33">
        <v>300</v>
      </c>
      <c r="D26" s="42">
        <v>15.8</v>
      </c>
      <c r="E26" s="42">
        <f t="shared" si="1"/>
        <v>5.266666666666667</v>
      </c>
    </row>
    <row r="27" spans="1:5" s="3" customFormat="1" ht="12.75" customHeight="1">
      <c r="A27" s="36" t="s">
        <v>29</v>
      </c>
      <c r="B27" s="9" t="s">
        <v>25</v>
      </c>
      <c r="C27" s="33">
        <f>C28+C30</f>
        <v>3040</v>
      </c>
      <c r="D27" s="42">
        <f>D28+D30</f>
        <v>784.6999999999999</v>
      </c>
      <c r="E27" s="42">
        <f t="shared" si="1"/>
        <v>25.8125</v>
      </c>
    </row>
    <row r="28" spans="1:5" s="3" customFormat="1" ht="21" customHeight="1">
      <c r="A28" s="36" t="s">
        <v>71</v>
      </c>
      <c r="B28" s="9" t="s">
        <v>72</v>
      </c>
      <c r="C28" s="33">
        <f>C29</f>
        <v>2000</v>
      </c>
      <c r="D28" s="33">
        <f>D29</f>
        <v>730.4</v>
      </c>
      <c r="E28" s="42">
        <f t="shared" si="1"/>
        <v>36.519999999999996</v>
      </c>
    </row>
    <row r="29" spans="1:5" s="3" customFormat="1" ht="47.25" customHeight="1">
      <c r="A29" s="36" t="s">
        <v>73</v>
      </c>
      <c r="B29" s="9" t="s">
        <v>74</v>
      </c>
      <c r="C29" s="33">
        <v>2000</v>
      </c>
      <c r="D29" s="42">
        <v>730.4</v>
      </c>
      <c r="E29" s="42">
        <f t="shared" si="1"/>
        <v>36.519999999999996</v>
      </c>
    </row>
    <row r="30" spans="1:5" s="3" customFormat="1" ht="19.5" customHeight="1">
      <c r="A30" s="36" t="s">
        <v>75</v>
      </c>
      <c r="B30" s="9" t="s">
        <v>76</v>
      </c>
      <c r="C30" s="33">
        <f>C31</f>
        <v>1040</v>
      </c>
      <c r="D30" s="33">
        <f>D31</f>
        <v>54.3</v>
      </c>
      <c r="E30" s="42">
        <f t="shared" si="1"/>
        <v>5.221153846153846</v>
      </c>
    </row>
    <row r="31" spans="1:5" s="3" customFormat="1" ht="47.25" customHeight="1">
      <c r="A31" s="36" t="s">
        <v>77</v>
      </c>
      <c r="B31" s="9" t="s">
        <v>78</v>
      </c>
      <c r="C31" s="33">
        <v>1040</v>
      </c>
      <c r="D31" s="42">
        <v>54.3</v>
      </c>
      <c r="E31" s="42">
        <f t="shared" si="1"/>
        <v>5.221153846153846</v>
      </c>
    </row>
    <row r="32" spans="1:5" ht="18" customHeight="1">
      <c r="A32" s="34" t="s">
        <v>121</v>
      </c>
      <c r="B32" s="27" t="s">
        <v>10</v>
      </c>
      <c r="C32" s="31">
        <f>C33</f>
        <v>58</v>
      </c>
      <c r="D32" s="31">
        <f>D33</f>
        <v>6.1</v>
      </c>
      <c r="E32" s="43">
        <f t="shared" si="1"/>
        <v>10.517241379310343</v>
      </c>
    </row>
    <row r="33" spans="1:5" s="3" customFormat="1" ht="54.75" customHeight="1">
      <c r="A33" s="35" t="s">
        <v>37</v>
      </c>
      <c r="B33" s="9" t="s">
        <v>26</v>
      </c>
      <c r="C33" s="32">
        <f>C34</f>
        <v>58</v>
      </c>
      <c r="D33" s="32">
        <f>D34</f>
        <v>6.1</v>
      </c>
      <c r="E33" s="42">
        <f t="shared" si="1"/>
        <v>10.517241379310343</v>
      </c>
    </row>
    <row r="34" spans="1:5" s="3" customFormat="1" ht="93.75" customHeight="1">
      <c r="A34" s="5" t="s">
        <v>38</v>
      </c>
      <c r="B34" s="10" t="s">
        <v>30</v>
      </c>
      <c r="C34" s="32">
        <v>58</v>
      </c>
      <c r="D34" s="42">
        <v>6.1</v>
      </c>
      <c r="E34" s="42">
        <f t="shared" si="1"/>
        <v>10.517241379310343</v>
      </c>
    </row>
    <row r="35" spans="1:5" s="3" customFormat="1" ht="39.75" customHeight="1">
      <c r="A35" s="23" t="s">
        <v>122</v>
      </c>
      <c r="B35" s="38" t="s">
        <v>44</v>
      </c>
      <c r="C35" s="39">
        <f>C36</f>
        <v>3</v>
      </c>
      <c r="D35" s="43">
        <v>3.5</v>
      </c>
      <c r="E35" s="43">
        <f t="shared" si="1"/>
        <v>116.66666666666667</v>
      </c>
    </row>
    <row r="36" spans="1:5" s="3" customFormat="1" ht="19.5" customHeight="1">
      <c r="A36" s="5" t="s">
        <v>45</v>
      </c>
      <c r="B36" s="10" t="s">
        <v>9</v>
      </c>
      <c r="C36" s="32">
        <f>C37</f>
        <v>3</v>
      </c>
      <c r="D36" s="42">
        <v>3.5</v>
      </c>
      <c r="E36" s="42">
        <f t="shared" si="1"/>
        <v>116.66666666666667</v>
      </c>
    </row>
    <row r="37" spans="1:5" s="3" customFormat="1" ht="27.75" customHeight="1">
      <c r="A37" s="5" t="s">
        <v>46</v>
      </c>
      <c r="B37" s="10" t="s">
        <v>47</v>
      </c>
      <c r="C37" s="32">
        <f>C38</f>
        <v>3</v>
      </c>
      <c r="D37" s="42">
        <v>3.5</v>
      </c>
      <c r="E37" s="42">
        <f t="shared" si="1"/>
        <v>116.66666666666667</v>
      </c>
    </row>
    <row r="38" spans="1:5" s="3" customFormat="1" ht="43.5" customHeight="1">
      <c r="A38" s="5" t="s">
        <v>48</v>
      </c>
      <c r="B38" s="10" t="s">
        <v>79</v>
      </c>
      <c r="C38" s="32">
        <v>3</v>
      </c>
      <c r="D38" s="42">
        <v>3.5</v>
      </c>
      <c r="E38" s="42">
        <f t="shared" si="1"/>
        <v>116.66666666666667</v>
      </c>
    </row>
    <row r="39" spans="1:5" ht="43.5" customHeight="1">
      <c r="A39" s="34" t="s">
        <v>42</v>
      </c>
      <c r="B39" s="22" t="s">
        <v>11</v>
      </c>
      <c r="C39" s="31">
        <f>C40+C44</f>
        <v>577.9</v>
      </c>
      <c r="D39" s="43">
        <f>D40+D43</f>
        <v>82.1</v>
      </c>
      <c r="E39" s="43">
        <f aca="true" t="shared" si="2" ref="E39:E44">D39/C39*100</f>
        <v>14.206610140162656</v>
      </c>
    </row>
    <row r="40" spans="1:5" s="3" customFormat="1" ht="96.75" customHeight="1">
      <c r="A40" s="35" t="s">
        <v>123</v>
      </c>
      <c r="B40" s="10" t="s">
        <v>62</v>
      </c>
      <c r="C40" s="32">
        <f>C41</f>
        <v>78.3</v>
      </c>
      <c r="D40" s="32">
        <f>D41</f>
        <v>4.3</v>
      </c>
      <c r="E40" s="42">
        <f t="shared" si="2"/>
        <v>5.491698595146871</v>
      </c>
    </row>
    <row r="41" spans="1:5" s="3" customFormat="1" ht="79.5" customHeight="1">
      <c r="A41" s="35" t="s">
        <v>39</v>
      </c>
      <c r="B41" s="10" t="s">
        <v>80</v>
      </c>
      <c r="C41" s="32">
        <v>78.3</v>
      </c>
      <c r="D41" s="42">
        <v>4.3</v>
      </c>
      <c r="E41" s="42">
        <f t="shared" si="2"/>
        <v>5.491698595146871</v>
      </c>
    </row>
    <row r="42" spans="1:5" s="3" customFormat="1" ht="95.25" customHeight="1">
      <c r="A42" s="35" t="s">
        <v>124</v>
      </c>
      <c r="B42" s="10" t="s">
        <v>63</v>
      </c>
      <c r="C42" s="32">
        <f>C43</f>
        <v>499.6</v>
      </c>
      <c r="D42" s="32">
        <f>D43</f>
        <v>77.8</v>
      </c>
      <c r="E42" s="42">
        <f t="shared" si="2"/>
        <v>15.572457966373095</v>
      </c>
    </row>
    <row r="43" spans="1:5" s="3" customFormat="1" ht="96" customHeight="1">
      <c r="A43" s="36" t="s">
        <v>125</v>
      </c>
      <c r="B43" s="49" t="s">
        <v>64</v>
      </c>
      <c r="C43" s="33">
        <f>C44</f>
        <v>499.6</v>
      </c>
      <c r="D43" s="33">
        <f>D44</f>
        <v>77.8</v>
      </c>
      <c r="E43" s="42">
        <f t="shared" si="2"/>
        <v>15.572457966373095</v>
      </c>
    </row>
    <row r="44" spans="1:5" s="3" customFormat="1" ht="81.75" customHeight="1">
      <c r="A44" s="35" t="s">
        <v>52</v>
      </c>
      <c r="B44" s="10" t="s">
        <v>81</v>
      </c>
      <c r="C44" s="32">
        <v>499.6</v>
      </c>
      <c r="D44" s="42">
        <v>77.8</v>
      </c>
      <c r="E44" s="42">
        <f t="shared" si="2"/>
        <v>15.572457966373095</v>
      </c>
    </row>
    <row r="45" spans="1:5" s="3" customFormat="1" ht="30" customHeight="1">
      <c r="A45" s="53" t="s">
        <v>89</v>
      </c>
      <c r="B45" s="54" t="s">
        <v>90</v>
      </c>
      <c r="C45" s="55">
        <f aca="true" t="shared" si="3" ref="C45:D47">C46</f>
        <v>0</v>
      </c>
      <c r="D45" s="55">
        <f t="shared" si="3"/>
        <v>4.8</v>
      </c>
      <c r="E45" s="43">
        <v>0</v>
      </c>
    </row>
    <row r="46" spans="1:5" s="3" customFormat="1" ht="18.75" customHeight="1">
      <c r="A46" s="36" t="s">
        <v>94</v>
      </c>
      <c r="B46" s="49" t="s">
        <v>95</v>
      </c>
      <c r="C46" s="33">
        <f t="shared" si="3"/>
        <v>0</v>
      </c>
      <c r="D46" s="33">
        <f t="shared" si="3"/>
        <v>4.8</v>
      </c>
      <c r="E46" s="42">
        <v>0</v>
      </c>
    </row>
    <row r="47" spans="1:5" s="3" customFormat="1" ht="43.5" customHeight="1">
      <c r="A47" s="36" t="s">
        <v>126</v>
      </c>
      <c r="B47" s="49" t="s">
        <v>96</v>
      </c>
      <c r="C47" s="33">
        <f t="shared" si="3"/>
        <v>0</v>
      </c>
      <c r="D47" s="33">
        <f t="shared" si="3"/>
        <v>4.8</v>
      </c>
      <c r="E47" s="42">
        <v>0</v>
      </c>
    </row>
    <row r="48" spans="1:5" s="3" customFormat="1" ht="42" customHeight="1">
      <c r="A48" s="36" t="s">
        <v>127</v>
      </c>
      <c r="B48" s="49" t="s">
        <v>97</v>
      </c>
      <c r="C48" s="33">
        <v>0</v>
      </c>
      <c r="D48" s="42">
        <v>4.8</v>
      </c>
      <c r="E48" s="42">
        <v>0</v>
      </c>
    </row>
    <row r="49" spans="1:5" s="3" customFormat="1" ht="31.5" customHeight="1">
      <c r="A49" s="35" t="s">
        <v>128</v>
      </c>
      <c r="B49" s="10" t="s">
        <v>91</v>
      </c>
      <c r="C49" s="32">
        <f>C50</f>
        <v>0</v>
      </c>
      <c r="D49" s="42">
        <v>0</v>
      </c>
      <c r="E49" s="42">
        <v>0</v>
      </c>
    </row>
    <row r="50" spans="1:5" s="3" customFormat="1" ht="27.75" customHeight="1">
      <c r="A50" s="35" t="s">
        <v>92</v>
      </c>
      <c r="B50" s="10" t="s">
        <v>93</v>
      </c>
      <c r="C50" s="32">
        <v>0</v>
      </c>
      <c r="D50" s="42">
        <v>0</v>
      </c>
      <c r="E50" s="42">
        <v>0</v>
      </c>
    </row>
    <row r="51" spans="1:5" ht="28.5" customHeight="1">
      <c r="A51" s="34" t="s">
        <v>43</v>
      </c>
      <c r="B51" s="22" t="s">
        <v>12</v>
      </c>
      <c r="C51" s="31">
        <f>C52</f>
        <v>30</v>
      </c>
      <c r="D51" s="43">
        <f>D52</f>
        <v>0</v>
      </c>
      <c r="E51" s="43">
        <v>0</v>
      </c>
    </row>
    <row r="52" spans="1:5" s="3" customFormat="1" ht="48" customHeight="1">
      <c r="A52" s="35" t="s">
        <v>129</v>
      </c>
      <c r="B52" s="9" t="s">
        <v>82</v>
      </c>
      <c r="C52" s="32">
        <f>C53</f>
        <v>30</v>
      </c>
      <c r="D52" s="42">
        <v>0</v>
      </c>
      <c r="E52" s="42">
        <v>0</v>
      </c>
    </row>
    <row r="53" spans="1:5" s="3" customFormat="1" ht="72" customHeight="1">
      <c r="A53" s="35" t="s">
        <v>83</v>
      </c>
      <c r="B53" s="10" t="s">
        <v>84</v>
      </c>
      <c r="C53" s="32">
        <v>30</v>
      </c>
      <c r="D53" s="42">
        <v>0</v>
      </c>
      <c r="E53" s="42">
        <v>0</v>
      </c>
    </row>
    <row r="54" spans="1:5" s="3" customFormat="1" ht="32.25" customHeight="1">
      <c r="A54" s="47" t="s">
        <v>66</v>
      </c>
      <c r="B54" s="51" t="s">
        <v>67</v>
      </c>
      <c r="C54" s="39">
        <f>C56</f>
        <v>1</v>
      </c>
      <c r="D54" s="39">
        <f>D56</f>
        <v>0</v>
      </c>
      <c r="E54" s="43">
        <f>D54/C54*100</f>
        <v>0</v>
      </c>
    </row>
    <row r="55" spans="1:5" s="3" customFormat="1" ht="30.75" customHeight="1">
      <c r="A55" s="35" t="s">
        <v>130</v>
      </c>
      <c r="B55" s="10" t="s">
        <v>68</v>
      </c>
      <c r="C55" s="32">
        <f>C56</f>
        <v>1</v>
      </c>
      <c r="D55" s="42">
        <v>0</v>
      </c>
      <c r="E55" s="42">
        <v>0</v>
      </c>
    </row>
    <row r="56" spans="1:5" s="3" customFormat="1" ht="45" customHeight="1">
      <c r="A56" s="35" t="s">
        <v>69</v>
      </c>
      <c r="B56" s="10" t="s">
        <v>85</v>
      </c>
      <c r="C56" s="32">
        <v>1</v>
      </c>
      <c r="D56" s="42">
        <v>0</v>
      </c>
      <c r="E56" s="42">
        <v>0</v>
      </c>
    </row>
    <row r="57" spans="1:5" s="3" customFormat="1" ht="55.5" customHeight="1">
      <c r="A57" s="35" t="s">
        <v>98</v>
      </c>
      <c r="B57" s="10" t="s">
        <v>99</v>
      </c>
      <c r="C57" s="32">
        <v>0</v>
      </c>
      <c r="D57" s="42">
        <v>0</v>
      </c>
      <c r="E57" s="42">
        <v>0</v>
      </c>
    </row>
    <row r="58" spans="1:5" ht="15" customHeight="1">
      <c r="A58" s="34" t="s">
        <v>131</v>
      </c>
      <c r="B58" s="22" t="s">
        <v>13</v>
      </c>
      <c r="C58" s="31">
        <v>0</v>
      </c>
      <c r="D58" s="43">
        <v>0</v>
      </c>
      <c r="E58" s="43">
        <v>0</v>
      </c>
    </row>
    <row r="59" spans="1:5" s="3" customFormat="1" ht="13.5" customHeight="1">
      <c r="A59" s="35" t="s">
        <v>132</v>
      </c>
      <c r="B59" s="8" t="s">
        <v>27</v>
      </c>
      <c r="C59" s="32">
        <v>0</v>
      </c>
      <c r="D59" s="42">
        <v>0</v>
      </c>
      <c r="E59" s="42">
        <v>0</v>
      </c>
    </row>
    <row r="60" spans="1:5" s="3" customFormat="1" ht="28.5" customHeight="1">
      <c r="A60" s="35" t="s">
        <v>40</v>
      </c>
      <c r="B60" s="8" t="s">
        <v>35</v>
      </c>
      <c r="C60" s="32">
        <v>0</v>
      </c>
      <c r="D60" s="42">
        <v>0</v>
      </c>
      <c r="E60" s="42">
        <v>0</v>
      </c>
    </row>
    <row r="61" spans="1:5" s="3" customFormat="1" ht="13.5" customHeight="1">
      <c r="A61" s="35" t="s">
        <v>133</v>
      </c>
      <c r="B61" s="8" t="s">
        <v>28</v>
      </c>
      <c r="C61" s="32">
        <v>0</v>
      </c>
      <c r="D61" s="42">
        <v>0</v>
      </c>
      <c r="E61" s="42">
        <v>0</v>
      </c>
    </row>
    <row r="62" spans="1:5" s="3" customFormat="1" ht="26.25" customHeight="1">
      <c r="A62" s="35" t="s">
        <v>41</v>
      </c>
      <c r="B62" s="8" t="s">
        <v>33</v>
      </c>
      <c r="C62" s="32">
        <v>0</v>
      </c>
      <c r="D62" s="42">
        <v>0</v>
      </c>
      <c r="E62" s="42">
        <v>0</v>
      </c>
    </row>
    <row r="63" spans="1:5" s="2" customFormat="1" ht="20.25" customHeight="1">
      <c r="A63" s="34"/>
      <c r="B63" s="29" t="s">
        <v>14</v>
      </c>
      <c r="C63" s="30">
        <f>SUM(C13)</f>
        <v>4657.9</v>
      </c>
      <c r="D63" s="43">
        <f>SUM(D13)</f>
        <v>1025.5</v>
      </c>
      <c r="E63" s="43">
        <f>D63/C63*100</f>
        <v>22.01635930354881</v>
      </c>
    </row>
    <row r="64" spans="1:5" ht="14.25">
      <c r="A64" s="13" t="s">
        <v>34</v>
      </c>
      <c r="B64" s="14" t="s">
        <v>0</v>
      </c>
      <c r="C64" s="41">
        <f>C65+C70+C72+C75+C67</f>
        <v>18712.100000000002</v>
      </c>
      <c r="D64" s="41">
        <f>D65+D70+D72+D75</f>
        <v>3305.6</v>
      </c>
      <c r="E64" s="52">
        <f>D64/C64*100</f>
        <v>17.66557468162312</v>
      </c>
    </row>
    <row r="65" spans="1:5" ht="27.75" customHeight="1">
      <c r="A65" s="23" t="s">
        <v>134</v>
      </c>
      <c r="B65" s="48" t="s">
        <v>1</v>
      </c>
      <c r="C65" s="15">
        <f>C66</f>
        <v>9856.3</v>
      </c>
      <c r="D65" s="44">
        <f>D66</f>
        <v>3000</v>
      </c>
      <c r="E65" s="44">
        <f aca="true" t="shared" si="4" ref="E65:E73">D65/C65*100</f>
        <v>30.437385225693212</v>
      </c>
    </row>
    <row r="66" spans="1:5" ht="31.5" customHeight="1">
      <c r="A66" s="16" t="s">
        <v>100</v>
      </c>
      <c r="B66" s="17" t="s">
        <v>86</v>
      </c>
      <c r="C66" s="18">
        <v>9856.3</v>
      </c>
      <c r="D66" s="40">
        <v>3000</v>
      </c>
      <c r="E66" s="40">
        <f t="shared" si="4"/>
        <v>30.437385225693212</v>
      </c>
    </row>
    <row r="67" spans="1:5" ht="45" customHeight="1">
      <c r="A67" s="23" t="s">
        <v>113</v>
      </c>
      <c r="B67" s="48" t="s">
        <v>114</v>
      </c>
      <c r="C67" s="15">
        <f>C68+C69</f>
        <v>3794.9</v>
      </c>
      <c r="D67" s="15">
        <f>D68+D69</f>
        <v>0</v>
      </c>
      <c r="E67" s="15">
        <f>E68+E69</f>
        <v>0</v>
      </c>
    </row>
    <row r="68" spans="1:5" ht="78" customHeight="1">
      <c r="A68" s="16" t="s">
        <v>115</v>
      </c>
      <c r="B68" s="17" t="s">
        <v>116</v>
      </c>
      <c r="C68" s="18">
        <v>3377.4</v>
      </c>
      <c r="D68" s="40">
        <v>0</v>
      </c>
      <c r="E68" s="40">
        <v>0</v>
      </c>
    </row>
    <row r="69" spans="1:5" ht="79.5" customHeight="1">
      <c r="A69" s="16" t="s">
        <v>115</v>
      </c>
      <c r="B69" s="17" t="s">
        <v>117</v>
      </c>
      <c r="C69" s="18">
        <v>417.5</v>
      </c>
      <c r="D69" s="40">
        <v>0</v>
      </c>
      <c r="E69" s="40">
        <v>0</v>
      </c>
    </row>
    <row r="70" spans="1:5" ht="36.75" customHeight="1">
      <c r="A70" s="23" t="s">
        <v>101</v>
      </c>
      <c r="B70" s="24" t="s">
        <v>2</v>
      </c>
      <c r="C70" s="15">
        <f>C71</f>
        <v>170.7</v>
      </c>
      <c r="D70" s="15">
        <f>D71</f>
        <v>43.6</v>
      </c>
      <c r="E70" s="15">
        <f>E71</f>
        <v>25.54188635032221</v>
      </c>
    </row>
    <row r="71" spans="1:5" ht="51.75" customHeight="1">
      <c r="A71" s="16" t="s">
        <v>102</v>
      </c>
      <c r="B71" s="12" t="s">
        <v>87</v>
      </c>
      <c r="C71" s="18">
        <v>170.7</v>
      </c>
      <c r="D71" s="40">
        <v>43.6</v>
      </c>
      <c r="E71" s="40">
        <f t="shared" si="4"/>
        <v>25.54188635032221</v>
      </c>
    </row>
    <row r="72" spans="1:5" ht="12.75">
      <c r="A72" s="23" t="s">
        <v>103</v>
      </c>
      <c r="B72" s="24" t="s">
        <v>36</v>
      </c>
      <c r="C72" s="15">
        <f>C73+C74</f>
        <v>4690.5</v>
      </c>
      <c r="D72" s="15">
        <f>D73+D74</f>
        <v>262</v>
      </c>
      <c r="E72" s="15">
        <f>E73+E74</f>
        <v>0</v>
      </c>
    </row>
    <row r="73" spans="1:5" ht="30" customHeight="1">
      <c r="A73" s="16" t="s">
        <v>104</v>
      </c>
      <c r="B73" s="37" t="s">
        <v>108</v>
      </c>
      <c r="C73" s="18">
        <v>3640.5</v>
      </c>
      <c r="D73" s="40">
        <v>0</v>
      </c>
      <c r="E73" s="40">
        <f t="shared" si="4"/>
        <v>0</v>
      </c>
    </row>
    <row r="74" spans="1:5" ht="79.5" customHeight="1">
      <c r="A74" s="16" t="s">
        <v>105</v>
      </c>
      <c r="B74" s="37" t="s">
        <v>88</v>
      </c>
      <c r="C74" s="18">
        <v>1050</v>
      </c>
      <c r="D74" s="40">
        <v>262</v>
      </c>
      <c r="E74" s="40">
        <v>0</v>
      </c>
    </row>
    <row r="75" spans="1:5" ht="21.75" customHeight="1">
      <c r="A75" s="23" t="s">
        <v>109</v>
      </c>
      <c r="B75" s="56" t="s">
        <v>110</v>
      </c>
      <c r="C75" s="15">
        <f>C76</f>
        <v>199.7</v>
      </c>
      <c r="D75" s="15">
        <f>D76</f>
        <v>0</v>
      </c>
      <c r="E75" s="57">
        <v>0</v>
      </c>
    </row>
    <row r="76" spans="1:5" ht="29.25" customHeight="1">
      <c r="A76" s="16" t="s">
        <v>111</v>
      </c>
      <c r="B76" s="50" t="s">
        <v>112</v>
      </c>
      <c r="C76" s="18">
        <v>199.7</v>
      </c>
      <c r="D76" s="58">
        <v>0</v>
      </c>
      <c r="E76" s="58">
        <v>0</v>
      </c>
    </row>
    <row r="77" spans="1:5" ht="15">
      <c r="A77" s="20"/>
      <c r="B77" s="20"/>
      <c r="C77" s="19"/>
      <c r="D77" s="16"/>
      <c r="E77" s="42"/>
    </row>
    <row r="78" spans="1:5" ht="15.75">
      <c r="A78" s="59" t="s">
        <v>3</v>
      </c>
      <c r="B78" s="59"/>
      <c r="C78" s="21">
        <f>SUM(C63+C64)</f>
        <v>23370</v>
      </c>
      <c r="D78" s="45">
        <f>SUM(D63+D64)</f>
        <v>4331.1</v>
      </c>
      <c r="E78" s="45">
        <f>D78/C78*100</f>
        <v>18.532734274711167</v>
      </c>
    </row>
  </sheetData>
  <sheetProtection/>
  <mergeCells count="13">
    <mergeCell ref="A9:D9"/>
    <mergeCell ref="A2:E2"/>
    <mergeCell ref="A5:E5"/>
    <mergeCell ref="A4:E4"/>
    <mergeCell ref="A1:D1"/>
    <mergeCell ref="A7:D7"/>
    <mergeCell ref="A8:D8"/>
    <mergeCell ref="A78:B78"/>
    <mergeCell ref="A11:A12"/>
    <mergeCell ref="B11:B12"/>
    <mergeCell ref="C11:C12"/>
    <mergeCell ref="D11:D12"/>
    <mergeCell ref="E11:E12"/>
  </mergeCells>
  <printOptions horizontalCentered="1"/>
  <pageMargins left="0.45" right="0.3937007874015748" top="0.1968503937007874" bottom="0.35433070866141736" header="0.11811023622047245" footer="0.15748031496062992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2018-04-05T10:27:35Z</cp:lastPrinted>
  <dcterms:created xsi:type="dcterms:W3CDTF">1996-10-08T23:32:33Z</dcterms:created>
  <dcterms:modified xsi:type="dcterms:W3CDTF">2018-04-23T10:30:42Z</dcterms:modified>
  <cp:category/>
  <cp:version/>
  <cp:contentType/>
  <cp:contentStatus/>
</cp:coreProperties>
</file>