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оходы" sheetId="1" r:id="rId1"/>
  </sheets>
  <definedNames>
    <definedName name="_xlnm.Print_Titles" localSheetId="0">'Доходы'!$A:$B,'Доходы'!$12:$13</definedName>
  </definedNames>
  <calcPr fullCalcOnLoad="1"/>
</workbook>
</file>

<file path=xl/sharedStrings.xml><?xml version="1.0" encoding="utf-8"?>
<sst xmlns="http://schemas.openxmlformats.org/spreadsheetml/2006/main" count="132" uniqueCount="130">
  <si>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</si>
  <si>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</si>
  <si>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</si>
  <si>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</si>
  <si>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</si>
  <si>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</si>
  <si>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 ДОХОДЫ</t>
  </si>
  <si>
    <t>182 1 01 00000 00 0000 000</t>
  </si>
  <si>
    <t xml:space="preserve">Налоги на прибыль, доходы </t>
  </si>
  <si>
    <t>182 1 05 00000 00 0000 000</t>
  </si>
  <si>
    <t>Налоги на совокупный доход</t>
  </si>
  <si>
    <t>182 1 06 00000 00 0000 000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</si>
  <si>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</si>
  <si>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</si>
  <si>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</si>
  <si>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</si>
  <si>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</si>
  <si>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Итого доходов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</si>
  <si>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</si>
  <si>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</si>
  <si>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</si>
  <si>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</si>
  <si>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</si>
  <si>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</si>
  <si>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182 1 06 01000 00 0000 110</t>
  </si>
  <si>
    <t>Налог на имущество физических лиц</t>
  </si>
  <si>
    <t>182 1 06 01030 10 0000 110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</si>
  <si>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</si>
  <si>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</si>
  <si>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</si>
  <si>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</si>
  <si>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</si>
  <si>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</si>
  <si>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</si>
  <si>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</si>
  <si>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>000 2 00 00000 00 0000 000</t>
  </si>
  <si>
    <t>000 2 02 03000 00 0000 151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</si>
  <si>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</si>
  <si>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</si>
  <si>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000 2 02 04000 00 0000 151</t>
  </si>
  <si>
    <t>Иные межбюджетные трансферты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</si>
  <si>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</si>
  <si>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035 1 08 00000 00 0000 000</t>
  </si>
  <si>
    <t>035 1 08 04000 01 0000 110</t>
  </si>
  <si>
    <t>035 1 08 04020 01 0000 110</t>
  </si>
  <si>
    <t>035 1 11 05035 10 0000 120</t>
  </si>
  <si>
    <t>035 1 17 00000 00 0000 000</t>
  </si>
  <si>
    <t>035 1 17 01000 00 0000 180</t>
  </si>
  <si>
    <t>035 1 17 01050 10 0000 180</t>
  </si>
  <si>
    <t>035 1 17 05000 00 0000 180</t>
  </si>
  <si>
    <t>035 1 17 05050 10 0000 180</t>
  </si>
  <si>
    <t>035 2 02 01000 00 0000 151</t>
  </si>
  <si>
    <t>035 2 02 01001 10 0000 151</t>
  </si>
  <si>
    <t>035 2 02 03015 10 0000 151</t>
  </si>
  <si>
    <t>035 2 02 04999 10 0000 151</t>
  </si>
  <si>
    <t>035 2 08 00000 00 0000 180</t>
  </si>
  <si>
    <t>035 2 08 05000 10 0000 180</t>
  </si>
  <si>
    <t>000 1 11 00000 00 0000 000</t>
  </si>
  <si>
    <t>000 1 14 00000 00 0000 000</t>
  </si>
  <si>
    <t>% исполнения</t>
  </si>
  <si>
    <t xml:space="preserve">Исполнение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</si>
  <si>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</si>
  <si>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</si>
  <si>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</si>
  <si>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</si>
  <si>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</si>
  <si>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182 1 09 04050 00 0000 110</t>
  </si>
  <si>
    <t>Земельный налог (по обязательствам, возникшим до 1 января 2006 года)</t>
  </si>
  <si>
    <t>182 1 05 03010 01 0000 110</t>
  </si>
  <si>
    <t>035 2 18 00000 00 0000 151</t>
  </si>
  <si>
    <t>Доходы бюджетов бюджетной системы Российской Федерации от возврата бюджетам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</si>
  <si>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035 2 18 05000 10 0000 151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</si>
  <si>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</si>
  <si>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035 2 18 05010 10 0000 151</t>
  </si>
  <si>
    <t>182 1 09 04053 10 0000 110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</si>
  <si>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</si>
  <si>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</si>
  <si>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</si>
  <si>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000 1 16 00000 00 0000 000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</si>
  <si>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</si>
  <si>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</si>
  <si>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</si>
  <si>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                                                           к решению Совета народных депутатов </t>
  </si>
  <si>
    <t xml:space="preserve">                                     муниципального образования Паустовское</t>
  </si>
  <si>
    <t xml:space="preserve">                                                       Приложение №2</t>
  </si>
  <si>
    <t>001 1 16 90000 00 0000 140</t>
  </si>
  <si>
    <t>001 1 16 90050 10 0000 140</t>
  </si>
  <si>
    <t>035 1 11 09045 10 0000 120</t>
  </si>
  <si>
    <t>035 1 11 05030 00 0000 120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</si>
  <si>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</si>
  <si>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>035 1 11 09040 00 0000 120</t>
  </si>
  <si>
    <t>035 1 14 02053 10 0000 440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</si>
  <si>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</si>
  <si>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035 1 14 06000 00 0000 430</t>
  </si>
  <si>
    <t>Доходы от продажи земельных участков, находящихся в государственной и муниципальной собственности</t>
  </si>
  <si>
    <t>035 1 14 06025 10 0000 430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</si>
  <si>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</si>
  <si>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593 1 16 33000 00 0000 140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</si>
  <si>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</si>
  <si>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593 1 16 33050 10 0000 140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</si>
  <si>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</si>
  <si>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Прочие межбюджетные трансферты, передаваемые бюджетам сельских поселений</t>
  </si>
  <si>
    <t>035 2 02 04014 10 0000 151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</si>
  <si>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</si>
  <si>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182 1 06 06030 03 0000 110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</si>
  <si>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</si>
  <si>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</si>
  <si>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</si>
  <si>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182 1 06 06040 00 0000 110</t>
  </si>
  <si>
    <t>Земельный налог с физических лиц</t>
  </si>
  <si>
    <t>182 1 06 06043 10 0000 110</t>
  </si>
  <si>
    <t xml:space="preserve">Земельный налог с физических, обладающих земельным участком, расположенным в границах сельских поселений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</si>
  <si>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</si>
  <si>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 xml:space="preserve">Налог на имущество физических лиц,  взимаемый по ставкам, применяемым к объектам налогообложения, расположенным в границах сельских поселений </t>
  </si>
  <si>
    <t>182 1 05 03020 01 0000 110</t>
  </si>
  <si>
    <t>Единый сельскохозяйственный налог (за налоговые периоды, истекшие до 1 января 2011 года)</t>
  </si>
  <si>
    <t>Земельный налог (по обязательствам, возникшим до 1 января 2006 года), мобилизуемый на территориях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</si>
  <si>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</si>
  <si>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</si>
  <si>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 xml:space="preserve">Дотации бюджетам сельских поселений на выравнивание бюджетной обеспеченности 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</si>
  <si>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</si>
  <si>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Исполнение доходной части  бюджета муниципального образования Паустовское по кодам видов доходов, подвидов доходов, классификации операций сектора государственного управления, относящихся к доходам бюджета за 2016 год</t>
  </si>
  <si>
    <t>План на 2016г. (тыс.руб.)</t>
  </si>
  <si>
    <t>000 1 13 0000 00 0000 000</t>
  </si>
  <si>
    <t>Доходы от оказания платных услуг (работ) и компенсации затрат государства</t>
  </si>
  <si>
    <t>035 1 13 02990 00 0000 130</t>
  </si>
  <si>
    <t>Прочие доходы от компенсации затрат государства</t>
  </si>
  <si>
    <t>035 1 13 02995 10 0000 130</t>
  </si>
  <si>
    <t>Прочие доходы от компенсации затрат бюджетов сельских поселений</t>
  </si>
  <si>
    <t>от 18.05.2017 года   №64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</si>
</sst>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3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justify"/>
    </xf>
    <xf numFmtId="180" fontId="2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wrapText="1"/>
    </xf>
    <xf numFmtId="180" fontId="3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/>
    </xf>
    <xf numFmtId="0" fontId="3" fillId="33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center" wrapText="1"/>
    </xf>
    <xf numFmtId="180" fontId="2" fillId="0" borderId="10" xfId="60" applyNumberFormat="1" applyFont="1" applyFill="1" applyBorder="1" applyAlignment="1">
      <alignment horizontal="center" vertical="center"/>
    </xf>
    <xf numFmtId="180" fontId="2" fillId="0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180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180" fontId="2" fillId="33" borderId="10" xfId="6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justify" vertical="center" shrinkToFit="1"/>
    </xf>
    <xf numFmtId="0" fontId="3" fillId="0" borderId="11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shrinkToFit="1"/>
    </xf>
    <xf numFmtId="0" fontId="3" fillId="0" borderId="10" xfId="0" applyFont="1" applyBorder="1" applyAlignment="1">
      <alignment horizontal="justify" shrinkToFit="1"/>
    </xf>
    <xf numFmtId="0" fontId="2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180" fontId="3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180" fontId="3" fillId="0" borderId="10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180" fontId="2" fillId="33" borderId="10" xfId="6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A62" sqref="A62:IV62"/>
    </sheetView>
  </sheetViews>
  <sheetFormatPr defaultColWidth="9.140625" defaultRowHeight="12.75"/>
  <cols>
    <col min="1" max="1" width="25.421875" style="6" customWidth="1"/>
    <col min="2" max="2" width="37.7109375" style="11" customWidth="1"/>
    <col min="3" max="3" width="12.00390625" style="0" customWidth="1"/>
    <col min="4" max="4" width="10.8515625" style="0" customWidth="1"/>
    <col min="5" max="5" width="11.421875" style="0" customWidth="1"/>
  </cols>
  <sheetData>
    <row r="1" spans="2:5" ht="15.75">
      <c r="B1" s="66" t="s">
        <v>84</v>
      </c>
      <c r="C1" s="66"/>
      <c r="D1" s="66"/>
      <c r="E1" s="66"/>
    </row>
    <row r="2" spans="2:5" ht="15.75">
      <c r="B2" s="66" t="s">
        <v>82</v>
      </c>
      <c r="C2" s="66"/>
      <c r="D2" s="66"/>
      <c r="E2" s="66"/>
    </row>
    <row r="3" spans="2:5" ht="15.75">
      <c r="B3" s="66" t="s">
        <v>83</v>
      </c>
      <c r="C3" s="66"/>
      <c r="D3" s="66"/>
      <c r="E3" s="66"/>
    </row>
    <row r="4" spans="3:5" ht="15.75">
      <c r="C4" s="66" t="s">
        <v>129</v>
      </c>
      <c r="D4" s="66"/>
      <c r="E4" s="66"/>
    </row>
    <row r="8" spans="1:5" ht="17.25" customHeight="1">
      <c r="A8" s="62" t="s">
        <v>121</v>
      </c>
      <c r="B8" s="62"/>
      <c r="C8" s="62"/>
      <c r="D8" s="62"/>
      <c r="E8" s="62"/>
    </row>
    <row r="9" spans="1:5" ht="17.25" customHeight="1">
      <c r="A9" s="62"/>
      <c r="B9" s="62"/>
      <c r="C9" s="62"/>
      <c r="D9" s="62"/>
      <c r="E9" s="62"/>
    </row>
    <row r="10" spans="1:5" ht="17.25" customHeight="1">
      <c r="A10" s="62"/>
      <c r="B10" s="62"/>
      <c r="C10" s="62"/>
      <c r="D10" s="62"/>
      <c r="E10" s="62"/>
    </row>
    <row r="11" spans="1:3" ht="18" customHeight="1">
      <c r="A11" s="4"/>
      <c r="B11" s="7"/>
      <c r="C11" s="1"/>
    </row>
    <row r="12" spans="1:5" ht="15.75" customHeight="1">
      <c r="A12" s="60" t="s">
        <v>33</v>
      </c>
      <c r="B12" s="64" t="s">
        <v>4</v>
      </c>
      <c r="C12" s="60" t="s">
        <v>122</v>
      </c>
      <c r="D12" s="60" t="s">
        <v>60</v>
      </c>
      <c r="E12" s="60" t="s">
        <v>59</v>
      </c>
    </row>
    <row r="13" spans="1:5" ht="24" customHeight="1">
      <c r="A13" s="61"/>
      <c r="B13" s="65"/>
      <c r="C13" s="61"/>
      <c r="D13" s="61"/>
      <c r="E13" s="61"/>
    </row>
    <row r="14" spans="1:5" ht="15" customHeight="1">
      <c r="A14" s="29" t="s">
        <v>5</v>
      </c>
      <c r="B14" s="18" t="s">
        <v>6</v>
      </c>
      <c r="C14" s="25">
        <f>C15+C21+C24+C32+C35+C39+C44+C47+C56+C51</f>
        <v>4367.3</v>
      </c>
      <c r="D14" s="25">
        <f>D15+D21+D24+D32+D35+D39+D44+D47+D56+D51</f>
        <v>4378.700000000001</v>
      </c>
      <c r="E14" s="36">
        <f>D14/C14*100</f>
        <v>100.26103084285486</v>
      </c>
    </row>
    <row r="15" spans="1:5" ht="15" customHeight="1">
      <c r="A15" s="29" t="s">
        <v>7</v>
      </c>
      <c r="B15" s="18" t="s">
        <v>8</v>
      </c>
      <c r="C15" s="26">
        <f>C16</f>
        <v>639.1</v>
      </c>
      <c r="D15" s="36">
        <f>D16</f>
        <v>643.5</v>
      </c>
      <c r="E15" s="36">
        <f>D15/C15*100</f>
        <v>100.68846815834766</v>
      </c>
    </row>
    <row r="16" spans="1:5" s="3" customFormat="1" ht="13.5" customHeight="1">
      <c r="A16" s="30" t="s">
        <v>18</v>
      </c>
      <c r="B16" s="8" t="s">
        <v>19</v>
      </c>
      <c r="C16" s="27">
        <f>C17+C18+C19+C20</f>
        <v>639.1</v>
      </c>
      <c r="D16" s="27">
        <f>D17+D18+D19+D20</f>
        <v>643.5</v>
      </c>
      <c r="E16" s="35">
        <f>D16/C16*100</f>
        <v>100.68846815834766</v>
      </c>
    </row>
    <row r="17" spans="1:5" s="3" customFormat="1" ht="93.75" customHeight="1">
      <c r="A17" s="31" t="s">
        <v>20</v>
      </c>
      <c r="B17" s="21" t="s">
        <v>75</v>
      </c>
      <c r="C17" s="28">
        <v>636</v>
      </c>
      <c r="D17" s="35">
        <v>640</v>
      </c>
      <c r="E17" s="35">
        <f>D17/C17*100</f>
        <v>100.62893081761007</v>
      </c>
    </row>
    <row r="18" spans="1:5" s="3" customFormat="1" ht="136.5" customHeight="1">
      <c r="A18" s="31" t="s">
        <v>21</v>
      </c>
      <c r="B18" s="9" t="s">
        <v>112</v>
      </c>
      <c r="C18" s="28">
        <v>1</v>
      </c>
      <c r="D18" s="35">
        <v>0.9</v>
      </c>
      <c r="E18" s="35">
        <v>0</v>
      </c>
    </row>
    <row r="19" spans="1:5" s="3" customFormat="1" ht="54.75" customHeight="1">
      <c r="A19" s="31" t="s">
        <v>22</v>
      </c>
      <c r="B19" s="21" t="s">
        <v>76</v>
      </c>
      <c r="C19" s="28">
        <v>2.1</v>
      </c>
      <c r="D19" s="35">
        <v>2.2</v>
      </c>
      <c r="E19" s="35">
        <f>D19/C19*100</f>
        <v>104.76190476190477</v>
      </c>
    </row>
    <row r="20" spans="1:5" s="3" customFormat="1" ht="109.5" customHeight="1">
      <c r="A20" s="31" t="s">
        <v>23</v>
      </c>
      <c r="B20" s="9" t="s">
        <v>77</v>
      </c>
      <c r="C20" s="28">
        <v>0</v>
      </c>
      <c r="D20" s="35">
        <v>0.4</v>
      </c>
      <c r="E20" s="35">
        <v>100</v>
      </c>
    </row>
    <row r="21" spans="1:5" ht="15" customHeight="1">
      <c r="A21" s="29" t="s">
        <v>9</v>
      </c>
      <c r="B21" s="22" t="s">
        <v>10</v>
      </c>
      <c r="C21" s="26">
        <v>0.8</v>
      </c>
      <c r="D21" s="36">
        <v>0.8</v>
      </c>
      <c r="E21" s="36">
        <v>100</v>
      </c>
    </row>
    <row r="22" spans="1:5" s="3" customFormat="1" ht="14.25" customHeight="1">
      <c r="A22" s="5" t="s">
        <v>68</v>
      </c>
      <c r="B22" s="10" t="s">
        <v>34</v>
      </c>
      <c r="C22" s="27">
        <v>0.8</v>
      </c>
      <c r="D22" s="35">
        <v>0.8</v>
      </c>
      <c r="E22" s="35">
        <v>100</v>
      </c>
    </row>
    <row r="23" spans="1:5" s="3" customFormat="1" ht="42" customHeight="1">
      <c r="A23" s="5" t="s">
        <v>114</v>
      </c>
      <c r="B23" s="10" t="s">
        <v>115</v>
      </c>
      <c r="C23" s="27">
        <v>0.8</v>
      </c>
      <c r="D23" s="35">
        <v>0.8</v>
      </c>
      <c r="E23" s="35">
        <v>100</v>
      </c>
    </row>
    <row r="24" spans="1:5" ht="15" customHeight="1">
      <c r="A24" s="29" t="s">
        <v>11</v>
      </c>
      <c r="B24" s="22" t="s">
        <v>12</v>
      </c>
      <c r="C24" s="26">
        <f>C25+C27</f>
        <v>3191.5</v>
      </c>
      <c r="D24" s="36">
        <f>D25+D27</f>
        <v>3197.3</v>
      </c>
      <c r="E24" s="36">
        <f>D24/C24*100</f>
        <v>100.18173272755757</v>
      </c>
    </row>
    <row r="25" spans="1:5" s="3" customFormat="1" ht="12.75" customHeight="1">
      <c r="A25" s="31" t="s">
        <v>24</v>
      </c>
      <c r="B25" s="9" t="s">
        <v>25</v>
      </c>
      <c r="C25" s="28">
        <v>189</v>
      </c>
      <c r="D25" s="35">
        <v>189.4</v>
      </c>
      <c r="E25" s="35">
        <f>D25/C25*100</f>
        <v>100.21164021164022</v>
      </c>
    </row>
    <row r="26" spans="1:5" s="3" customFormat="1" ht="56.25" customHeight="1">
      <c r="A26" s="31" t="s">
        <v>26</v>
      </c>
      <c r="B26" s="9" t="s">
        <v>113</v>
      </c>
      <c r="C26" s="28">
        <v>189</v>
      </c>
      <c r="D26" s="35">
        <v>189.4</v>
      </c>
      <c r="E26" s="35">
        <f aca="true" t="shared" si="0" ref="E26:E34">D26/C26*100</f>
        <v>100.21164021164022</v>
      </c>
    </row>
    <row r="27" spans="1:5" s="3" customFormat="1" ht="15" customHeight="1">
      <c r="A27" s="31" t="s">
        <v>31</v>
      </c>
      <c r="B27" s="9" t="s">
        <v>27</v>
      </c>
      <c r="C27" s="28">
        <f>C28+C30</f>
        <v>3002.5</v>
      </c>
      <c r="D27" s="35">
        <f>D28+D30</f>
        <v>3007.9</v>
      </c>
      <c r="E27" s="35">
        <f t="shared" si="0"/>
        <v>100.17985012489592</v>
      </c>
    </row>
    <row r="28" spans="1:5" s="3" customFormat="1" ht="24.75" customHeight="1">
      <c r="A28" s="31" t="s">
        <v>104</v>
      </c>
      <c r="B28" s="9" t="s">
        <v>105</v>
      </c>
      <c r="C28" s="28">
        <v>1976.5</v>
      </c>
      <c r="D28" s="35">
        <v>1978.9</v>
      </c>
      <c r="E28" s="35">
        <f t="shared" si="0"/>
        <v>100.12142676448268</v>
      </c>
    </row>
    <row r="29" spans="1:5" s="3" customFormat="1" ht="45" customHeight="1">
      <c r="A29" s="31" t="s">
        <v>106</v>
      </c>
      <c r="B29" s="9" t="s">
        <v>107</v>
      </c>
      <c r="C29" s="28">
        <v>1976.5</v>
      </c>
      <c r="D29" s="35">
        <v>1978.9</v>
      </c>
      <c r="E29" s="35">
        <f t="shared" si="0"/>
        <v>100.12142676448268</v>
      </c>
    </row>
    <row r="30" spans="1:5" s="3" customFormat="1" ht="22.5" customHeight="1">
      <c r="A30" s="31" t="s">
        <v>108</v>
      </c>
      <c r="B30" s="9" t="s">
        <v>109</v>
      </c>
      <c r="C30" s="28">
        <v>1026</v>
      </c>
      <c r="D30" s="35">
        <v>1029</v>
      </c>
      <c r="E30" s="35">
        <f t="shared" si="0"/>
        <v>100.29239766081872</v>
      </c>
    </row>
    <row r="31" spans="1:5" s="3" customFormat="1" ht="45" customHeight="1">
      <c r="A31" s="31" t="s">
        <v>110</v>
      </c>
      <c r="B31" s="9" t="s">
        <v>111</v>
      </c>
      <c r="C31" s="28">
        <v>1026</v>
      </c>
      <c r="D31" s="35">
        <v>1029</v>
      </c>
      <c r="E31" s="35">
        <f t="shared" si="0"/>
        <v>100.29239766081872</v>
      </c>
    </row>
    <row r="32" spans="1:5" ht="15" customHeight="1">
      <c r="A32" s="29" t="s">
        <v>42</v>
      </c>
      <c r="B32" s="23" t="s">
        <v>13</v>
      </c>
      <c r="C32" s="26">
        <v>48</v>
      </c>
      <c r="D32" s="36">
        <v>48.3</v>
      </c>
      <c r="E32" s="36">
        <f t="shared" si="0"/>
        <v>100.62499999999999</v>
      </c>
    </row>
    <row r="33" spans="1:5" s="3" customFormat="1" ht="54.75" customHeight="1">
      <c r="A33" s="30" t="s">
        <v>43</v>
      </c>
      <c r="B33" s="9" t="s">
        <v>28</v>
      </c>
      <c r="C33" s="27">
        <v>48</v>
      </c>
      <c r="D33" s="35">
        <v>48.3</v>
      </c>
      <c r="E33" s="35">
        <f t="shared" si="0"/>
        <v>100.62499999999999</v>
      </c>
    </row>
    <row r="34" spans="1:5" s="3" customFormat="1" ht="93.75" customHeight="1">
      <c r="A34" s="5" t="s">
        <v>44</v>
      </c>
      <c r="B34" s="10" t="s">
        <v>32</v>
      </c>
      <c r="C34" s="27">
        <v>48</v>
      </c>
      <c r="D34" s="35">
        <v>48.3</v>
      </c>
      <c r="E34" s="35">
        <f t="shared" si="0"/>
        <v>100.62499999999999</v>
      </c>
    </row>
    <row r="35" spans="1:5" s="3" customFormat="1" ht="45" customHeight="1">
      <c r="A35" s="19" t="s">
        <v>63</v>
      </c>
      <c r="B35" s="40" t="s">
        <v>64</v>
      </c>
      <c r="C35" s="41">
        <v>3.5</v>
      </c>
      <c r="D35" s="36">
        <v>3.5</v>
      </c>
      <c r="E35" s="36">
        <f>D35/C35*100</f>
        <v>100</v>
      </c>
    </row>
    <row r="36" spans="1:5" s="3" customFormat="1" ht="23.25" customHeight="1">
      <c r="A36" s="5" t="s">
        <v>65</v>
      </c>
      <c r="B36" s="10" t="s">
        <v>12</v>
      </c>
      <c r="C36" s="27">
        <v>3.5</v>
      </c>
      <c r="D36" s="35">
        <v>3.5</v>
      </c>
      <c r="E36" s="35">
        <f>D36/C36*100</f>
        <v>100</v>
      </c>
    </row>
    <row r="37" spans="1:5" s="3" customFormat="1" ht="32.25" customHeight="1">
      <c r="A37" s="5" t="s">
        <v>66</v>
      </c>
      <c r="B37" s="10" t="s">
        <v>67</v>
      </c>
      <c r="C37" s="27">
        <v>3.5</v>
      </c>
      <c r="D37" s="35">
        <v>3.5</v>
      </c>
      <c r="E37" s="35">
        <f>D37/C37*100</f>
        <v>100</v>
      </c>
    </row>
    <row r="38" spans="1:5" s="3" customFormat="1" ht="54" customHeight="1">
      <c r="A38" s="5" t="s">
        <v>74</v>
      </c>
      <c r="B38" s="10" t="s">
        <v>116</v>
      </c>
      <c r="C38" s="27">
        <v>3.5</v>
      </c>
      <c r="D38" s="35">
        <v>3.5</v>
      </c>
      <c r="E38" s="35">
        <f>D38/C38*100</f>
        <v>100</v>
      </c>
    </row>
    <row r="39" spans="1:5" ht="41.25" customHeight="1">
      <c r="A39" s="29" t="s">
        <v>57</v>
      </c>
      <c r="B39" s="18" t="s">
        <v>14</v>
      </c>
      <c r="C39" s="26">
        <f>C41+C43</f>
        <v>464</v>
      </c>
      <c r="D39" s="26">
        <f>D41+D43</f>
        <v>464.9</v>
      </c>
      <c r="E39" s="36">
        <f aca="true" t="shared" si="1" ref="E39:E50">D39/C39*100</f>
        <v>100.19396551724138</v>
      </c>
    </row>
    <row r="40" spans="1:5" s="3" customFormat="1" ht="99" customHeight="1">
      <c r="A40" s="30" t="s">
        <v>88</v>
      </c>
      <c r="B40" s="55" t="s">
        <v>89</v>
      </c>
      <c r="C40" s="27">
        <v>127</v>
      </c>
      <c r="D40" s="35">
        <v>127.7</v>
      </c>
      <c r="E40" s="35">
        <f t="shared" si="1"/>
        <v>100.55118110236221</v>
      </c>
    </row>
    <row r="41" spans="1:5" s="3" customFormat="1" ht="69" customHeight="1">
      <c r="A41" s="30" t="s">
        <v>45</v>
      </c>
      <c r="B41" s="10" t="s">
        <v>41</v>
      </c>
      <c r="C41" s="27">
        <v>127</v>
      </c>
      <c r="D41" s="35">
        <v>127.7</v>
      </c>
      <c r="E41" s="35">
        <f t="shared" si="1"/>
        <v>100.55118110236221</v>
      </c>
    </row>
    <row r="42" spans="1:5" s="3" customFormat="1" ht="97.5" customHeight="1">
      <c r="A42" s="31" t="s">
        <v>90</v>
      </c>
      <c r="B42" s="46" t="s">
        <v>61</v>
      </c>
      <c r="C42" s="28">
        <v>337</v>
      </c>
      <c r="D42" s="35">
        <v>337.2</v>
      </c>
      <c r="E42" s="35">
        <f t="shared" si="1"/>
        <v>100.0593471810089</v>
      </c>
    </row>
    <row r="43" spans="1:5" s="3" customFormat="1" ht="96.75" customHeight="1">
      <c r="A43" s="30" t="s">
        <v>87</v>
      </c>
      <c r="B43" s="10" t="s">
        <v>62</v>
      </c>
      <c r="C43" s="27">
        <v>337</v>
      </c>
      <c r="D43" s="35">
        <v>337.2</v>
      </c>
      <c r="E43" s="35">
        <f t="shared" si="1"/>
        <v>100.0593471810089</v>
      </c>
    </row>
    <row r="44" spans="1:5" s="3" customFormat="1" ht="29.25" customHeight="1">
      <c r="A44" s="57" t="s">
        <v>123</v>
      </c>
      <c r="B44" s="58" t="s">
        <v>124</v>
      </c>
      <c r="C44" s="59">
        <v>1.6</v>
      </c>
      <c r="D44" s="36">
        <v>1.6</v>
      </c>
      <c r="E44" s="36">
        <f t="shared" si="1"/>
        <v>100</v>
      </c>
    </row>
    <row r="45" spans="1:5" s="3" customFormat="1" ht="30" customHeight="1">
      <c r="A45" s="30" t="s">
        <v>125</v>
      </c>
      <c r="B45" s="10" t="s">
        <v>126</v>
      </c>
      <c r="C45" s="27">
        <v>1.6</v>
      </c>
      <c r="D45" s="35">
        <v>1.6</v>
      </c>
      <c r="E45" s="35">
        <f t="shared" si="1"/>
        <v>100</v>
      </c>
    </row>
    <row r="46" spans="1:5" s="3" customFormat="1" ht="30" customHeight="1">
      <c r="A46" s="30" t="s">
        <v>127</v>
      </c>
      <c r="B46" s="10" t="s">
        <v>128</v>
      </c>
      <c r="C46" s="27">
        <v>1.6</v>
      </c>
      <c r="D46" s="35">
        <v>1.6</v>
      </c>
      <c r="E46" s="35">
        <f t="shared" si="1"/>
        <v>100</v>
      </c>
    </row>
    <row r="47" spans="1:5" s="3" customFormat="1" ht="30" customHeight="1">
      <c r="A47" s="29" t="s">
        <v>58</v>
      </c>
      <c r="B47" s="18" t="s">
        <v>15</v>
      </c>
      <c r="C47" s="26">
        <v>18</v>
      </c>
      <c r="D47" s="36">
        <v>18</v>
      </c>
      <c r="E47" s="36">
        <f t="shared" si="1"/>
        <v>100</v>
      </c>
    </row>
    <row r="48" spans="1:5" s="3" customFormat="1" ht="123" customHeight="1">
      <c r="A48" s="31" t="s">
        <v>91</v>
      </c>
      <c r="B48" s="46" t="s">
        <v>92</v>
      </c>
      <c r="C48" s="56">
        <v>7</v>
      </c>
      <c r="D48" s="35">
        <v>7</v>
      </c>
      <c r="E48" s="35">
        <f t="shared" si="1"/>
        <v>100</v>
      </c>
    </row>
    <row r="49" spans="1:5" s="3" customFormat="1" ht="43.5" customHeight="1">
      <c r="A49" s="51" t="s">
        <v>93</v>
      </c>
      <c r="B49" s="52" t="s">
        <v>94</v>
      </c>
      <c r="C49" s="27">
        <v>11</v>
      </c>
      <c r="D49" s="35">
        <v>11</v>
      </c>
      <c r="E49" s="35">
        <f t="shared" si="1"/>
        <v>100</v>
      </c>
    </row>
    <row r="50" spans="1:5" s="3" customFormat="1" ht="68.25" customHeight="1">
      <c r="A50" s="51" t="s">
        <v>95</v>
      </c>
      <c r="B50" s="52" t="s">
        <v>96</v>
      </c>
      <c r="C50" s="27">
        <v>11</v>
      </c>
      <c r="D50" s="35">
        <v>11</v>
      </c>
      <c r="E50" s="35">
        <f t="shared" si="1"/>
        <v>100</v>
      </c>
    </row>
    <row r="51" spans="1:5" s="3" customFormat="1" ht="25.5" customHeight="1">
      <c r="A51" s="39" t="s">
        <v>78</v>
      </c>
      <c r="B51" s="50" t="s">
        <v>79</v>
      </c>
      <c r="C51" s="41">
        <v>0.8</v>
      </c>
      <c r="D51" s="36">
        <v>0.8</v>
      </c>
      <c r="E51" s="36">
        <v>100</v>
      </c>
    </row>
    <row r="52" spans="1:5" s="3" customFormat="1" ht="72" customHeight="1">
      <c r="A52" s="51" t="s">
        <v>97</v>
      </c>
      <c r="B52" s="52" t="s">
        <v>98</v>
      </c>
      <c r="C52" s="28">
        <v>0</v>
      </c>
      <c r="D52" s="35">
        <v>0</v>
      </c>
      <c r="E52" s="35">
        <v>0</v>
      </c>
    </row>
    <row r="53" spans="1:5" s="3" customFormat="1" ht="81" customHeight="1">
      <c r="A53" s="30" t="s">
        <v>99</v>
      </c>
      <c r="B53" s="10" t="s">
        <v>100</v>
      </c>
      <c r="C53" s="28">
        <v>0</v>
      </c>
      <c r="D53" s="35">
        <v>0</v>
      </c>
      <c r="E53" s="35">
        <v>0</v>
      </c>
    </row>
    <row r="54" spans="1:5" s="3" customFormat="1" ht="30" customHeight="1">
      <c r="A54" s="30" t="s">
        <v>85</v>
      </c>
      <c r="B54" s="10" t="s">
        <v>80</v>
      </c>
      <c r="C54" s="27">
        <v>0.8</v>
      </c>
      <c r="D54" s="35">
        <v>0.8</v>
      </c>
      <c r="E54" s="35">
        <v>100</v>
      </c>
    </row>
    <row r="55" spans="1:5" s="3" customFormat="1" ht="42.75" customHeight="1">
      <c r="A55" s="30" t="s">
        <v>86</v>
      </c>
      <c r="B55" s="10" t="s">
        <v>81</v>
      </c>
      <c r="C55" s="27">
        <v>0.8</v>
      </c>
      <c r="D55" s="35">
        <v>0.8</v>
      </c>
      <c r="E55" s="35">
        <v>100</v>
      </c>
    </row>
    <row r="56" spans="1:5" ht="15" customHeight="1">
      <c r="A56" s="29" t="s">
        <v>46</v>
      </c>
      <c r="B56" s="18" t="s">
        <v>16</v>
      </c>
      <c r="C56" s="26">
        <v>0</v>
      </c>
      <c r="D56" s="36">
        <v>0</v>
      </c>
      <c r="E56" s="36">
        <v>0</v>
      </c>
    </row>
    <row r="57" spans="1:5" s="3" customFormat="1" ht="13.5" customHeight="1">
      <c r="A57" s="30" t="s">
        <v>47</v>
      </c>
      <c r="B57" s="8" t="s">
        <v>29</v>
      </c>
      <c r="C57" s="27">
        <v>0</v>
      </c>
      <c r="D57" s="35">
        <v>0</v>
      </c>
      <c r="E57" s="35">
        <v>0</v>
      </c>
    </row>
    <row r="58" spans="1:5" s="3" customFormat="1" ht="28.5" customHeight="1">
      <c r="A58" s="30" t="s">
        <v>48</v>
      </c>
      <c r="B58" s="8" t="s">
        <v>117</v>
      </c>
      <c r="C58" s="27">
        <v>0</v>
      </c>
      <c r="D58" s="35">
        <v>0</v>
      </c>
      <c r="E58" s="35">
        <v>0</v>
      </c>
    </row>
    <row r="59" spans="1:5" s="3" customFormat="1" ht="13.5" customHeight="1">
      <c r="A59" s="30" t="s">
        <v>49</v>
      </c>
      <c r="B59" s="8" t="s">
        <v>30</v>
      </c>
      <c r="C59" s="27">
        <v>0</v>
      </c>
      <c r="D59" s="35">
        <v>0</v>
      </c>
      <c r="E59" s="35">
        <v>0</v>
      </c>
    </row>
    <row r="60" spans="1:5" s="3" customFormat="1" ht="26.25" customHeight="1">
      <c r="A60" s="30" t="s">
        <v>50</v>
      </c>
      <c r="B60" s="8" t="s">
        <v>118</v>
      </c>
      <c r="C60" s="27">
        <v>0</v>
      </c>
      <c r="D60" s="35">
        <v>0</v>
      </c>
      <c r="E60" s="35">
        <v>0</v>
      </c>
    </row>
    <row r="61" spans="1:5" s="2" customFormat="1" ht="20.25" customHeight="1">
      <c r="A61" s="29"/>
      <c r="B61" s="24" t="s">
        <v>17</v>
      </c>
      <c r="C61" s="25">
        <f>SUM(C14)</f>
        <v>4367.3</v>
      </c>
      <c r="D61" s="36">
        <f>SUM(D14)</f>
        <v>4378.700000000001</v>
      </c>
      <c r="E61" s="36">
        <f aca="true" t="shared" si="2" ref="E61:E68">D61/C61*100</f>
        <v>100.26103084285486</v>
      </c>
    </row>
    <row r="62" spans="1:5" ht="12.75">
      <c r="A62" s="43" t="s">
        <v>35</v>
      </c>
      <c r="B62" s="44" t="s">
        <v>0</v>
      </c>
      <c r="C62" s="13">
        <f>C63+C65+C67+C72</f>
        <v>14546.7</v>
      </c>
      <c r="D62" s="13">
        <f>D63+D65+D67+D72</f>
        <v>14546.7</v>
      </c>
      <c r="E62" s="36">
        <f t="shared" si="2"/>
        <v>100</v>
      </c>
    </row>
    <row r="63" spans="1:5" ht="25.5">
      <c r="A63" s="19" t="s">
        <v>51</v>
      </c>
      <c r="B63" s="42" t="s">
        <v>1</v>
      </c>
      <c r="C63" s="13">
        <f>C64</f>
        <v>12347.9</v>
      </c>
      <c r="D63" s="13">
        <f>D64</f>
        <v>12347.9</v>
      </c>
      <c r="E63" s="37">
        <f t="shared" si="2"/>
        <v>100</v>
      </c>
    </row>
    <row r="64" spans="1:5" ht="30" customHeight="1">
      <c r="A64" s="14" t="s">
        <v>52</v>
      </c>
      <c r="B64" s="15" t="s">
        <v>119</v>
      </c>
      <c r="C64" s="16">
        <v>12347.9</v>
      </c>
      <c r="D64" s="34">
        <v>12347.9</v>
      </c>
      <c r="E64" s="34">
        <f t="shared" si="2"/>
        <v>100</v>
      </c>
    </row>
    <row r="65" spans="1:5" ht="38.25">
      <c r="A65" s="19" t="s">
        <v>36</v>
      </c>
      <c r="B65" s="20" t="s">
        <v>2</v>
      </c>
      <c r="C65" s="13">
        <v>161.1</v>
      </c>
      <c r="D65" s="37">
        <v>161.1</v>
      </c>
      <c r="E65" s="37">
        <f t="shared" si="2"/>
        <v>100</v>
      </c>
    </row>
    <row r="66" spans="1:5" ht="51.75" customHeight="1">
      <c r="A66" s="14" t="s">
        <v>53</v>
      </c>
      <c r="B66" s="12" t="s">
        <v>120</v>
      </c>
      <c r="C66" s="16">
        <v>161.1</v>
      </c>
      <c r="D66" s="34">
        <v>161.1</v>
      </c>
      <c r="E66" s="34">
        <f t="shared" si="2"/>
        <v>100</v>
      </c>
    </row>
    <row r="67" spans="1:5" ht="12.75">
      <c r="A67" s="19" t="s">
        <v>39</v>
      </c>
      <c r="B67" s="20" t="s">
        <v>40</v>
      </c>
      <c r="C67" s="13">
        <f>C68+C69</f>
        <v>2037.7</v>
      </c>
      <c r="D67" s="13">
        <f>D68+D69</f>
        <v>2037.7</v>
      </c>
      <c r="E67" s="37">
        <f t="shared" si="2"/>
        <v>100</v>
      </c>
    </row>
    <row r="68" spans="1:5" ht="30.75" customHeight="1">
      <c r="A68" s="14" t="s">
        <v>54</v>
      </c>
      <c r="B68" s="33" t="s">
        <v>101</v>
      </c>
      <c r="C68" s="16">
        <v>1054</v>
      </c>
      <c r="D68" s="34">
        <v>1054</v>
      </c>
      <c r="E68" s="34">
        <f t="shared" si="2"/>
        <v>100</v>
      </c>
    </row>
    <row r="69" spans="1:5" ht="83.25" customHeight="1">
      <c r="A69" s="14" t="s">
        <v>102</v>
      </c>
      <c r="B69" s="33" t="s">
        <v>103</v>
      </c>
      <c r="C69" s="16">
        <v>983.7</v>
      </c>
      <c r="D69" s="34">
        <v>983.7</v>
      </c>
      <c r="E69" s="34">
        <v>100</v>
      </c>
    </row>
    <row r="70" spans="1:5" ht="97.5" customHeight="1">
      <c r="A70" s="19" t="s">
        <v>55</v>
      </c>
      <c r="B70" s="32" t="s">
        <v>37</v>
      </c>
      <c r="C70" s="53">
        <v>0</v>
      </c>
      <c r="D70" s="35">
        <v>0</v>
      </c>
      <c r="E70" s="35">
        <v>0</v>
      </c>
    </row>
    <row r="71" spans="1:5" ht="93.75" customHeight="1">
      <c r="A71" s="14" t="s">
        <v>56</v>
      </c>
      <c r="B71" s="45" t="s">
        <v>38</v>
      </c>
      <c r="C71" s="53">
        <v>0</v>
      </c>
      <c r="D71" s="35">
        <v>0</v>
      </c>
      <c r="E71" s="35">
        <v>0</v>
      </c>
    </row>
    <row r="72" spans="1:5" ht="85.5" customHeight="1">
      <c r="A72" s="47" t="s">
        <v>69</v>
      </c>
      <c r="B72" s="48" t="s">
        <v>70</v>
      </c>
      <c r="C72" s="54">
        <v>0</v>
      </c>
      <c r="D72" s="36">
        <v>0</v>
      </c>
      <c r="E72" s="36">
        <v>0</v>
      </c>
    </row>
    <row r="73" spans="1:5" ht="63" customHeight="1">
      <c r="A73" s="14" t="s">
        <v>71</v>
      </c>
      <c r="B73" s="49" t="s">
        <v>72</v>
      </c>
      <c r="C73" s="53">
        <v>0</v>
      </c>
      <c r="D73" s="35">
        <v>0</v>
      </c>
      <c r="E73" s="35">
        <v>0</v>
      </c>
    </row>
    <row r="74" spans="1:5" ht="61.5" customHeight="1">
      <c r="A74" s="14" t="s">
        <v>73</v>
      </c>
      <c r="B74" s="49" t="s">
        <v>72</v>
      </c>
      <c r="C74" s="53">
        <v>0</v>
      </c>
      <c r="D74" s="35">
        <v>0</v>
      </c>
      <c r="E74" s="35">
        <v>0</v>
      </c>
    </row>
    <row r="75" spans="1:5" ht="15.75">
      <c r="A75" s="63" t="s">
        <v>3</v>
      </c>
      <c r="B75" s="63"/>
      <c r="C75" s="17">
        <f>SUM(C61+C62)</f>
        <v>18914</v>
      </c>
      <c r="D75" s="38">
        <f>SUM(D61+D62)</f>
        <v>18925.4</v>
      </c>
      <c r="E75" s="38">
        <f>D75/C75*100</f>
        <v>100.06027281378873</v>
      </c>
    </row>
  </sheetData>
  <sheetProtection/>
  <mergeCells count="11">
    <mergeCell ref="C4:E4"/>
    <mergeCell ref="B2:E2"/>
    <mergeCell ref="B3:E3"/>
    <mergeCell ref="B1:E1"/>
    <mergeCell ref="D12:D13"/>
    <mergeCell ref="A8:E10"/>
    <mergeCell ref="E12:E13"/>
    <mergeCell ref="A75:B75"/>
    <mergeCell ref="A12:A13"/>
    <mergeCell ref="B12:B13"/>
    <mergeCell ref="C12:C13"/>
  </mergeCells>
  <printOptions horizontalCentered="1"/>
  <pageMargins left="0.25" right="0.16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2017-05-17T09:46:27Z</cp:lastPrinted>
  <dcterms:created xsi:type="dcterms:W3CDTF">1996-10-08T23:32:33Z</dcterms:created>
  <dcterms:modified xsi:type="dcterms:W3CDTF">2017-05-17T09:46:32Z</dcterms:modified>
  <cp:category/>
  <cp:version/>
  <cp:contentType/>
  <cp:contentStatus/>
</cp:coreProperties>
</file>